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80" windowHeight="8900" activeTab="1"/>
  </bookViews>
  <sheets>
    <sheet name="新调整下达计划定稿（报兵团行政常委会） (3)" sheetId="1" r:id="rId1"/>
    <sheet name="新调整下达计划定稿（报兵团行政常委会） (2)" sheetId="2" r:id="rId2"/>
  </sheets>
  <definedNames>
    <definedName name="_xlnm.Print_Area" localSheetId="0">'新调整下达计划定稿（报兵团行政常委会） (3)'!$A$1:K63</definedName>
    <definedName name="_xlnm.Print_Area" localSheetId="1">'新调整下达计划定稿（报兵团行政常委会） (2)'!$A$1:K63</definedName>
  </definedNames>
  <calcPr calcId="144525"/>
</workbook>
</file>

<file path=xl/sharedStrings.xml><?xml version="1.0" encoding="utf-8"?>
<sst xmlns="http://schemas.openxmlformats.org/spreadsheetml/2006/main" count="86">
  <si>
    <t>兵团2017年饮水安全巩固提升工程投资计划建议表</t>
  </si>
  <si>
    <t>项目师</t>
  </si>
  <si>
    <t>项目名称</t>
  </si>
  <si>
    <t>建设性质</t>
  </si>
  <si>
    <t>建设规模</t>
  </si>
  <si>
    <t>开工年份</t>
  </si>
  <si>
    <t>建成年份</t>
  </si>
  <si>
    <t>投资类别</t>
  </si>
  <si>
    <t>总投资</t>
  </si>
  <si>
    <t>本次下达投资</t>
  </si>
  <si>
    <t>建设内容</t>
  </si>
  <si>
    <t>批复文号</t>
  </si>
  <si>
    <t>兵团</t>
  </si>
  <si>
    <t>合计(14项)</t>
  </si>
  <si>
    <t>合计</t>
  </si>
  <si>
    <t>中央预算内投资</t>
  </si>
  <si>
    <t>兵团配套资金</t>
  </si>
  <si>
    <t>自筹资金</t>
  </si>
  <si>
    <t>一师</t>
  </si>
  <si>
    <t>十团饮水安全巩固提升工程</t>
  </si>
  <si>
    <t>新建</t>
  </si>
  <si>
    <r>
      <rPr>
        <sz val="8"/>
        <color indexed="8"/>
        <rFont val="宋体"/>
        <family val="2"/>
        <charset val="134"/>
      </rPr>
      <t>供水规模559m</t>
    </r>
    <r>
      <rPr>
        <vertAlign val="superscript"/>
        <sz val="8"/>
        <color indexed="8"/>
        <rFont val="宋体"/>
        <family val="2"/>
        <charset val="134"/>
      </rPr>
      <t>3</t>
    </r>
    <r>
      <rPr>
        <sz val="8"/>
        <color indexed="8"/>
        <rFont val="宋体"/>
        <family val="2"/>
        <charset val="134"/>
      </rPr>
      <t>/d</t>
    </r>
  </si>
  <si>
    <t>新建25.563km输水管线及配套设施，蓄水池1座,泵房1座。</t>
  </si>
  <si>
    <t>师市水发[2017]55号</t>
  </si>
  <si>
    <t>十一团饮水安全巩固提升工程</t>
  </si>
  <si>
    <r>
      <rPr>
        <sz val="8"/>
        <color indexed="8"/>
        <rFont val="宋体"/>
        <family val="2"/>
        <charset val="134"/>
      </rPr>
      <t>供水规模503m</t>
    </r>
    <r>
      <rPr>
        <vertAlign val="superscript"/>
        <sz val="8"/>
        <color indexed="8"/>
        <rFont val="宋体"/>
        <family val="2"/>
        <charset val="134"/>
      </rPr>
      <t>3</t>
    </r>
    <r>
      <rPr>
        <sz val="8"/>
        <color indexed="8"/>
        <rFont val="宋体"/>
        <family val="2"/>
        <charset val="134"/>
      </rPr>
      <t>/d</t>
    </r>
  </si>
  <si>
    <t>新建8.123km管网及配套设施、改造69.978km配水管道</t>
  </si>
  <si>
    <t>师市水发[2017]54号</t>
  </si>
  <si>
    <t>五团饮水安全巩固提升工程</t>
  </si>
  <si>
    <r>
      <rPr>
        <sz val="8"/>
        <color indexed="8"/>
        <rFont val="宋体"/>
        <family val="2"/>
        <charset val="134"/>
      </rPr>
      <t>供水规模721m</t>
    </r>
    <r>
      <rPr>
        <vertAlign val="superscript"/>
        <sz val="8"/>
        <color indexed="8"/>
        <rFont val="宋体"/>
        <family val="2"/>
        <charset val="134"/>
      </rPr>
      <t>3</t>
    </r>
    <r>
      <rPr>
        <sz val="8"/>
        <color indexed="8"/>
        <rFont val="宋体"/>
        <family val="2"/>
        <charset val="134"/>
      </rPr>
      <t>/d</t>
    </r>
  </si>
  <si>
    <t>新建改造供水管网14.941km,水源保护护栏6km，配套消毒设施1套。</t>
  </si>
  <si>
    <t>师市水发[2017]53号</t>
  </si>
  <si>
    <t>三师</t>
  </si>
  <si>
    <t>小海子垦区、48团、54团、红旗农场、叶城二牧场饮水安全巩固提升工程</t>
  </si>
  <si>
    <t>改建</t>
  </si>
  <si>
    <r>
      <rPr>
        <sz val="8"/>
        <color indexed="8"/>
        <rFont val="宋体"/>
        <family val="2"/>
        <charset val="134"/>
      </rPr>
      <t>供水规模54097m</t>
    </r>
    <r>
      <rPr>
        <vertAlign val="superscript"/>
        <sz val="8"/>
        <color indexed="8"/>
        <rFont val="宋体"/>
        <family val="2"/>
        <charset val="134"/>
      </rPr>
      <t>3</t>
    </r>
    <r>
      <rPr>
        <sz val="8"/>
        <color indexed="8"/>
        <rFont val="宋体"/>
        <family val="2"/>
        <charset val="134"/>
      </rPr>
      <t>/d</t>
    </r>
  </si>
  <si>
    <t xml:space="preserve">3座清水池、2座引泉池，新铺输配水管线151.2km、新打2眼井，加氯间及配套设施。 
</t>
  </si>
  <si>
    <t>师市水发[2017]93号</t>
  </si>
  <si>
    <t>五师</t>
  </si>
  <si>
    <t>86团饮水安全巩固提升工程</t>
  </si>
  <si>
    <r>
      <rPr>
        <sz val="8"/>
        <color indexed="8"/>
        <rFont val="宋体"/>
        <charset val="134"/>
      </rPr>
      <t>供水规模5318.9m</t>
    </r>
    <r>
      <rPr>
        <vertAlign val="superscript"/>
        <sz val="8"/>
        <color indexed="8"/>
        <rFont val="宋体"/>
        <charset val="134"/>
      </rPr>
      <t>3</t>
    </r>
    <r>
      <rPr>
        <sz val="8"/>
        <color indexed="8"/>
        <rFont val="宋体"/>
        <charset val="134"/>
      </rPr>
      <t>/d</t>
    </r>
  </si>
  <si>
    <t>新建团直标准水厂2座，连队水厂1座，新建及改造供水管网60.15km,新打4眼井。</t>
  </si>
  <si>
    <t>师市发改[2016]139号</t>
  </si>
  <si>
    <t>83团饮水安全巩固提升工程</t>
  </si>
  <si>
    <r>
      <rPr>
        <sz val="8"/>
        <color indexed="8"/>
        <rFont val="宋体"/>
        <charset val="134"/>
      </rPr>
      <t>供水规模4653.8m</t>
    </r>
    <r>
      <rPr>
        <vertAlign val="superscript"/>
        <sz val="8"/>
        <color indexed="8"/>
        <rFont val="宋体"/>
        <charset val="134"/>
      </rPr>
      <t>3</t>
    </r>
    <r>
      <rPr>
        <sz val="8"/>
        <color indexed="8"/>
        <rFont val="宋体"/>
        <charset val="134"/>
      </rPr>
      <t>/d</t>
    </r>
  </si>
  <si>
    <t>配套消毒、水泵、变频设备11套，更新配套管网长度23.01km，新打井10眼</t>
  </si>
  <si>
    <t>师市发改[2016]140号</t>
  </si>
  <si>
    <t>师直农场饮水安全巩固提升工程</t>
  </si>
  <si>
    <r>
      <rPr>
        <sz val="8"/>
        <color indexed="8"/>
        <rFont val="宋体"/>
        <charset val="134"/>
      </rPr>
      <t>供水规模1046m</t>
    </r>
    <r>
      <rPr>
        <vertAlign val="superscript"/>
        <sz val="8"/>
        <color indexed="8"/>
        <rFont val="宋体"/>
        <charset val="134"/>
      </rPr>
      <t>3</t>
    </r>
    <r>
      <rPr>
        <sz val="8"/>
        <color indexed="8"/>
        <rFont val="宋体"/>
        <charset val="134"/>
      </rPr>
      <t>/d</t>
    </r>
  </si>
  <si>
    <t>配套消毒、水泵、变频设备2套，更新配套管网长度10.31km，新打井2眼。</t>
  </si>
  <si>
    <t>七师</t>
  </si>
  <si>
    <t>124团饮水安全巩固提升工程</t>
  </si>
  <si>
    <r>
      <rPr>
        <sz val="8"/>
        <color indexed="8"/>
        <rFont val="宋体"/>
        <family val="2"/>
        <charset val="134"/>
      </rPr>
      <t>供水规模2835.63m</t>
    </r>
    <r>
      <rPr>
        <vertAlign val="superscript"/>
        <sz val="8"/>
        <color indexed="8"/>
        <rFont val="宋体"/>
        <family val="2"/>
        <charset val="134"/>
      </rPr>
      <t>3</t>
    </r>
    <r>
      <rPr>
        <sz val="8"/>
        <color indexed="8"/>
        <rFont val="宋体"/>
        <family val="2"/>
        <charset val="134"/>
      </rPr>
      <t>/d</t>
    </r>
  </si>
  <si>
    <t>新建机井2眼；新建高泉区水厂1座，上双河管理区1处，下双河管理区1处；新建蓄水池3座，100m³泄压池1座；新建供水管网70.44km</t>
  </si>
  <si>
    <t>师发改发〔2017〕22号</t>
  </si>
  <si>
    <r>
      <rPr>
        <sz val="8"/>
        <color indexed="8"/>
        <rFont val="宋体"/>
        <family val="2"/>
        <charset val="134"/>
      </rPr>
      <t>128</t>
    </r>
    <r>
      <rPr>
        <sz val="8"/>
        <color indexed="8"/>
        <rFont val="宋体"/>
        <family val="3"/>
        <charset val="134"/>
      </rPr>
      <t>团饮水安全巩固提升工程</t>
    </r>
  </si>
  <si>
    <t>改建延伸</t>
  </si>
  <si>
    <r>
      <rPr>
        <sz val="8"/>
        <color indexed="8"/>
        <rFont val="宋体"/>
        <family val="2"/>
        <charset val="134"/>
      </rPr>
      <t>供水规模2289.71m</t>
    </r>
    <r>
      <rPr>
        <vertAlign val="superscript"/>
        <sz val="8"/>
        <color indexed="8"/>
        <rFont val="宋体"/>
        <family val="2"/>
        <charset val="134"/>
      </rPr>
      <t>3</t>
    </r>
    <r>
      <rPr>
        <sz val="8"/>
        <color indexed="8"/>
        <rFont val="宋体"/>
        <family val="2"/>
        <charset val="134"/>
      </rPr>
      <t>/d</t>
    </r>
  </si>
  <si>
    <t>延伸铺设管道49.026km，配套管道泵3台，水泵变频设备1套，蝶阀42套，自动进排气阀50套，阀井29座，新建泵房1座，管理房1座</t>
  </si>
  <si>
    <t>师发改发〔2017〕24号文</t>
  </si>
  <si>
    <t>八师</t>
  </si>
  <si>
    <t>136团饮水安全巩固提升工程</t>
  </si>
  <si>
    <t>新建延伸</t>
  </si>
  <si>
    <r>
      <rPr>
        <sz val="8"/>
        <color indexed="8"/>
        <rFont val="宋体"/>
        <family val="2"/>
        <charset val="134"/>
      </rPr>
      <t>供水规模2711m</t>
    </r>
    <r>
      <rPr>
        <vertAlign val="superscript"/>
        <sz val="8"/>
        <color indexed="8"/>
        <rFont val="宋体"/>
        <family val="2"/>
        <charset val="134"/>
      </rPr>
      <t>3</t>
    </r>
    <r>
      <rPr>
        <sz val="8"/>
        <color indexed="8"/>
        <rFont val="宋体"/>
        <family val="2"/>
        <charset val="134"/>
      </rPr>
      <t>/d</t>
    </r>
  </si>
  <si>
    <t>延伸新建输水管道63.92km</t>
  </si>
  <si>
    <t>师发改农经〔2017〕14号文</t>
  </si>
  <si>
    <t>十三师</t>
  </si>
  <si>
    <t>红星一场、黄田农场、火箭农场、红山农场饮水安全巩固提升工程</t>
  </si>
  <si>
    <t>新建改造</t>
  </si>
  <si>
    <t>供水规模2173.5m³/d</t>
  </si>
  <si>
    <t>修建输配水管道74.5km,新建水源井2眼，更新改造水源井3眼。</t>
  </si>
  <si>
    <t>师发改〔2017〕68号</t>
  </si>
  <si>
    <t>十四师</t>
  </si>
  <si>
    <t>二二四团饮水安全巩固提升项目</t>
  </si>
  <si>
    <t>供水规模15000 m³/d</t>
  </si>
  <si>
    <t>改扩建输水支管、新增两台水泵，新增一套规模为9000 m³/d，2000 m³清水池、二级泵房各一座</t>
  </si>
  <si>
    <t>师发改发[2016]71号</t>
  </si>
  <si>
    <t>一牧场饮水安全巩固提升项目</t>
  </si>
  <si>
    <t>供水规模350 m³/d</t>
  </si>
  <si>
    <t>维修管网21.8公里，新增净化设备一套，改造输水管线7.9公里，对原建设2万立方水池进行封顶改造</t>
  </si>
  <si>
    <t>师发改发[2017]82号</t>
  </si>
  <si>
    <t>皮山农场饮水安全巩固提升项目</t>
  </si>
  <si>
    <t>供水规模1000 m³/d</t>
  </si>
  <si>
    <t>改扩建输水主干管4.8km，新建净水车间、500 m³蓄水池、150 m³清水池、泵房各一座</t>
  </si>
  <si>
    <t>师发改发[2017]81号</t>
  </si>
  <si>
    <t>兵团2017年饮水安全巩固提升工程投资计划及资金分配表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</si>
</sst>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0.00_ "/>
  </numFmts>
  <fonts count="9">
    <font>
      <sz val="11"/>
      <color indexed="8"/>
      <name val="宋体"/>
      <family val="2"/>
      <charset val="134"/>
    </font>
    <font>
      <b/>
      <sz val="18"/>
      <color indexed="8"/>
      <name val="方正小标宋_GBK"/>
      <family val="2"/>
      <charset val="134"/>
    </font>
    <font>
      <b/>
      <sz val="8"/>
      <color indexed="8"/>
      <name val="宋体"/>
      <family val="2"/>
      <charset val="134"/>
    </font>
    <font>
      <sz val="8"/>
      <color indexed="8"/>
      <name val="宋体"/>
      <family val="2"/>
      <charset val="134"/>
    </font>
    <font>
      <sz val="8"/>
      <color indexed="8"/>
      <name val="宋体"/>
      <charset val="134"/>
    </font>
    <font>
      <sz val="8"/>
      <name val="宋体"/>
      <charset val="134"/>
    </font>
    <font>
      <vertAlign val="superscript"/>
      <sz val="8"/>
      <color indexed="8"/>
      <name val="宋体"/>
      <family val="2"/>
      <charset val="134"/>
    </font>
    <font>
      <vertAlign val="superscript"/>
      <sz val="8"/>
      <color indexed="8"/>
      <name val="宋体"/>
      <charset val="134"/>
    </font>
    <font>
      <sz val="8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/>
    </xf>
    <xf numFmtId="176" fontId="2" fillId="0" borderId="4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horizontal="left" vertical="center" wrapText="1"/>
    </xf>
    <xf numFmtId="0" fontId="0" fillId="0" borderId="0" xfId="0" applyNumberFormat="1" applyFill="1" applyAlignment="1">
      <alignment horizontal="center" vertical="center" wrapText="1"/>
    </xf>
  </cellXfs>
  <cellStyles count="6">
    <cellStyle name="常规" xfId="0" builtinId="0"/>
    <cellStyle name="千位分隔" xfId="1" builtinId="3"/>
    <cellStyle name="货币" xfId="2" builtinId="4"/>
    <cellStyle name="千位分隔[0]" xfId="3" builtinId="6"/>
    <cellStyle name="百分比" xfId="4" builtinId="5"/>
    <cellStyle name="货币[0]" xfId="5" builtinId="7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65"/>
  <sheetViews>
    <sheetView workbookViewId="0">
      <selection activeCell="A1" sqref="A1:K1"/>
    </sheetView>
  </sheetViews>
  <sheetFormatPr defaultColWidth="9" defaultRowHeight="14.4"/>
  <cols>
    <col min="1" max="1" width="4.77777777777778" customWidth="1"/>
    <col min="2" max="2" width="11.3333333333333" customWidth="1"/>
    <col min="3" max="3" width="4.22222222222222" customWidth="1"/>
    <col min="4" max="4" width="8.44444444444444" customWidth="1"/>
    <col min="5" max="5" width="3.66666666666667" customWidth="1"/>
    <col min="6" max="6" width="3.88888888888889" customWidth="1"/>
    <col min="7" max="7" width="11.4444444444444" customWidth="1"/>
    <col min="8" max="9" width="8.22222222222222" customWidth="1"/>
    <col min="10" max="10" width="21.1111111111111" customWidth="1"/>
    <col min="11" max="11" width="7.77777777777778" customWidth="1"/>
    <col min="13" max="13" width="11.7777777777778"/>
    <col min="15" max="15" width="9.66666666666667"/>
    <col min="16" max="16" width="12.8888888888889"/>
  </cols>
  <sheetData>
    <row r="1" ht="24" customHeight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14" customHeight="1" spans="1:1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22" t="s">
        <v>11</v>
      </c>
    </row>
    <row r="3" ht="10" customHeight="1" spans="1:11">
      <c r="A3" s="4"/>
      <c r="B3" s="5"/>
      <c r="C3" s="5"/>
      <c r="D3" s="5"/>
      <c r="E3" s="5"/>
      <c r="F3" s="5"/>
      <c r="G3" s="5"/>
      <c r="H3" s="5"/>
      <c r="I3" s="5"/>
      <c r="J3" s="5"/>
      <c r="K3" s="23"/>
    </row>
    <row r="4" ht="12" customHeight="1" spans="1:11">
      <c r="A4" s="6" t="s">
        <v>12</v>
      </c>
      <c r="B4" s="5" t="s">
        <v>13</v>
      </c>
      <c r="C4" s="5"/>
      <c r="D4" s="5"/>
      <c r="E4" s="5"/>
      <c r="F4" s="5"/>
      <c r="G4" s="5" t="s">
        <v>14</v>
      </c>
      <c r="H4" s="7">
        <f t="shared" ref="H4:H7" si="0">SUM(H8+H12+H16+H20+H24+H28+H32+H36+H40+H44+H48+H52+H56+H60)</f>
        <v>26299.26</v>
      </c>
      <c r="I4" s="7">
        <f t="shared" ref="I4:I7" si="1">SUM(I8+I12+I16+I20+I24+I28+I32+I36+I40+I44+I48+I52+I56+I60)</f>
        <v>24812.67</v>
      </c>
      <c r="J4" s="5"/>
      <c r="K4" s="23"/>
    </row>
    <row r="5" ht="12" customHeight="1" spans="1:11">
      <c r="A5" s="8"/>
      <c r="B5" s="5"/>
      <c r="C5" s="5"/>
      <c r="D5" s="5"/>
      <c r="E5" s="5"/>
      <c r="F5" s="5"/>
      <c r="G5" s="5" t="s">
        <v>15</v>
      </c>
      <c r="H5" s="7">
        <f>SUM(H9+H13+H17+H21+H25+H29+H33+H37+H41+H45+H49+H53+H57+H61)</f>
        <v>4745</v>
      </c>
      <c r="I5" s="7">
        <f>SUM(I9+I13+I17+I21+I25+I29+I33+I37+I41+I45+I49+I53+I57+I61)</f>
        <v>4600</v>
      </c>
      <c r="J5" s="5"/>
      <c r="K5" s="23"/>
    </row>
    <row r="6" ht="12" customHeight="1" spans="1:11">
      <c r="A6" s="8"/>
      <c r="B6" s="5"/>
      <c r="C6" s="5"/>
      <c r="D6" s="5"/>
      <c r="E6" s="5"/>
      <c r="F6" s="5"/>
      <c r="G6" s="5" t="s">
        <v>16</v>
      </c>
      <c r="H6" s="7">
        <f>SUM(H10+H14+H18+H22+H26+H30+H34+H38+H42+H46+H50+H54+H58+H62)</f>
        <v>2000</v>
      </c>
      <c r="I6" s="7">
        <f>SUM(I10+I14+I18+I22+I26+I30+I34+I38+I42+I46+I50+I54+I58+I62)</f>
        <v>2000</v>
      </c>
      <c r="J6" s="5"/>
      <c r="K6" s="23"/>
    </row>
    <row r="7" ht="12" customHeight="1" spans="1:11">
      <c r="A7" s="8"/>
      <c r="B7" s="5"/>
      <c r="C7" s="5"/>
      <c r="D7" s="5"/>
      <c r="E7" s="5"/>
      <c r="F7" s="5"/>
      <c r="G7" s="5" t="s">
        <v>17</v>
      </c>
      <c r="H7" s="7">
        <f>SUM(H11+H15+H19+H23+H27+H31+H35+H39+H43+H47+H51+H55+H59+H63)</f>
        <v>19554.26</v>
      </c>
      <c r="I7" s="7">
        <f>SUM(I11+I15+I19+I23+I27+I31+I35+I39+I43+I47+I51+I55+I59+I63)</f>
        <v>18212.67</v>
      </c>
      <c r="J7" s="5"/>
      <c r="K7" s="23"/>
    </row>
    <row r="8" ht="12" customHeight="1" spans="1:11">
      <c r="A8" s="9" t="s">
        <v>18</v>
      </c>
      <c r="B8" s="10" t="s">
        <v>19</v>
      </c>
      <c r="C8" s="10" t="s">
        <v>20</v>
      </c>
      <c r="D8" s="10" t="s">
        <v>21</v>
      </c>
      <c r="E8" s="10">
        <v>2017</v>
      </c>
      <c r="F8" s="10">
        <v>2017</v>
      </c>
      <c r="G8" s="10" t="s">
        <v>14</v>
      </c>
      <c r="H8" s="10">
        <v>402.61</v>
      </c>
      <c r="I8" s="10">
        <v>402.61</v>
      </c>
      <c r="J8" s="10" t="s">
        <v>22</v>
      </c>
      <c r="K8" s="24" t="s">
        <v>23</v>
      </c>
    </row>
    <row r="9" ht="12" customHeight="1" spans="1:11">
      <c r="A9" s="11"/>
      <c r="B9" s="10"/>
      <c r="C9" s="10"/>
      <c r="D9" s="10"/>
      <c r="E9" s="10"/>
      <c r="F9" s="10"/>
      <c r="G9" s="10" t="s">
        <v>15</v>
      </c>
      <c r="H9" s="10">
        <v>80</v>
      </c>
      <c r="I9" s="10">
        <v>80</v>
      </c>
      <c r="J9" s="10"/>
      <c r="K9" s="24"/>
    </row>
    <row r="10" ht="12" customHeight="1" spans="1:11">
      <c r="A10" s="11"/>
      <c r="B10" s="10"/>
      <c r="C10" s="10"/>
      <c r="D10" s="10"/>
      <c r="E10" s="10"/>
      <c r="F10" s="10"/>
      <c r="G10" s="10" t="s">
        <v>16</v>
      </c>
      <c r="H10" s="10">
        <v>42</v>
      </c>
      <c r="I10" s="10">
        <v>42</v>
      </c>
      <c r="J10" s="10"/>
      <c r="K10" s="24"/>
    </row>
    <row r="11" ht="12" customHeight="1" spans="1:11">
      <c r="A11" s="11"/>
      <c r="B11" s="10"/>
      <c r="C11" s="10"/>
      <c r="D11" s="10"/>
      <c r="E11" s="10"/>
      <c r="F11" s="10"/>
      <c r="G11" s="10" t="s">
        <v>17</v>
      </c>
      <c r="H11" s="10">
        <f>SUM(H8-H9-H10)</f>
        <v>280.61</v>
      </c>
      <c r="I11" s="10">
        <f>SUM(I8-I9-I10)</f>
        <v>280.61</v>
      </c>
      <c r="J11" s="10"/>
      <c r="K11" s="24"/>
    </row>
    <row r="12" ht="12" customHeight="1" spans="1:11">
      <c r="A12" s="11"/>
      <c r="B12" s="10" t="s">
        <v>24</v>
      </c>
      <c r="C12" s="10" t="s">
        <v>20</v>
      </c>
      <c r="D12" s="10" t="s">
        <v>25</v>
      </c>
      <c r="E12" s="10">
        <v>2017</v>
      </c>
      <c r="F12" s="10">
        <v>2017</v>
      </c>
      <c r="G12" s="10" t="s">
        <v>14</v>
      </c>
      <c r="H12" s="10">
        <v>375</v>
      </c>
      <c r="I12" s="10">
        <v>375</v>
      </c>
      <c r="J12" s="10" t="s">
        <v>26</v>
      </c>
      <c r="K12" s="24" t="s">
        <v>27</v>
      </c>
    </row>
    <row r="13" ht="12" customHeight="1" spans="1:11">
      <c r="A13" s="11"/>
      <c r="B13" s="10"/>
      <c r="C13" s="10"/>
      <c r="D13" s="10"/>
      <c r="E13" s="10"/>
      <c r="F13" s="10"/>
      <c r="G13" s="10" t="s">
        <v>15</v>
      </c>
      <c r="H13" s="10">
        <f>SUM(H12*0.2)</f>
        <v>75</v>
      </c>
      <c r="I13" s="10">
        <f>SUM(I12*0.2)</f>
        <v>75</v>
      </c>
      <c r="J13" s="10"/>
      <c r="K13" s="24"/>
    </row>
    <row r="14" ht="12" customHeight="1" spans="1:11">
      <c r="A14" s="11"/>
      <c r="B14" s="10"/>
      <c r="C14" s="10"/>
      <c r="D14" s="10"/>
      <c r="E14" s="10"/>
      <c r="F14" s="10"/>
      <c r="G14" s="10" t="s">
        <v>16</v>
      </c>
      <c r="H14" s="10">
        <v>40</v>
      </c>
      <c r="I14" s="10">
        <v>40</v>
      </c>
      <c r="J14" s="10"/>
      <c r="K14" s="24"/>
    </row>
    <row r="15" ht="12" customHeight="1" spans="1:11">
      <c r="A15" s="11"/>
      <c r="B15" s="10"/>
      <c r="C15" s="10"/>
      <c r="D15" s="10"/>
      <c r="E15" s="10"/>
      <c r="F15" s="10"/>
      <c r="G15" s="10" t="s">
        <v>17</v>
      </c>
      <c r="H15" s="10">
        <f>SUM(H12-H13-H14)</f>
        <v>260</v>
      </c>
      <c r="I15" s="10">
        <f>SUM(I12-I13-I14)</f>
        <v>260</v>
      </c>
      <c r="J15" s="10"/>
      <c r="K15" s="24"/>
    </row>
    <row r="16" ht="12" customHeight="1" spans="1:11">
      <c r="A16" s="11"/>
      <c r="B16" s="10" t="s">
        <v>28</v>
      </c>
      <c r="C16" s="10" t="s">
        <v>20</v>
      </c>
      <c r="D16" s="10" t="s">
        <v>29</v>
      </c>
      <c r="E16" s="10">
        <v>2017</v>
      </c>
      <c r="F16" s="10">
        <v>2017</v>
      </c>
      <c r="G16" s="10" t="s">
        <v>14</v>
      </c>
      <c r="H16" s="10">
        <v>502.32</v>
      </c>
      <c r="I16" s="10">
        <v>502.32</v>
      </c>
      <c r="J16" s="10" t="s">
        <v>30</v>
      </c>
      <c r="K16" s="24" t="s">
        <v>31</v>
      </c>
    </row>
    <row r="17" ht="12" customHeight="1" spans="1:11">
      <c r="A17" s="11"/>
      <c r="B17" s="10"/>
      <c r="C17" s="10"/>
      <c r="D17" s="10"/>
      <c r="E17" s="10"/>
      <c r="F17" s="10"/>
      <c r="G17" s="10" t="s">
        <v>15</v>
      </c>
      <c r="H17" s="10">
        <v>100</v>
      </c>
      <c r="I17" s="10">
        <v>100</v>
      </c>
      <c r="J17" s="10"/>
      <c r="K17" s="24"/>
    </row>
    <row r="18" ht="12" customHeight="1" spans="1:11">
      <c r="A18" s="11"/>
      <c r="B18" s="10"/>
      <c r="C18" s="10"/>
      <c r="D18" s="10"/>
      <c r="E18" s="10"/>
      <c r="F18" s="10"/>
      <c r="G18" s="10" t="s">
        <v>16</v>
      </c>
      <c r="H18" s="10">
        <v>53</v>
      </c>
      <c r="I18" s="10">
        <v>53</v>
      </c>
      <c r="J18" s="10"/>
      <c r="K18" s="24"/>
    </row>
    <row r="19" ht="12" customHeight="1" spans="1:11">
      <c r="A19" s="12"/>
      <c r="B19" s="10"/>
      <c r="C19" s="10"/>
      <c r="D19" s="10"/>
      <c r="E19" s="10"/>
      <c r="F19" s="10"/>
      <c r="G19" s="10" t="s">
        <v>17</v>
      </c>
      <c r="H19" s="10">
        <f>SUM(H16-H17-H18)</f>
        <v>349.32</v>
      </c>
      <c r="I19" s="10">
        <f>SUM(I16-I17-I18)</f>
        <v>349.32</v>
      </c>
      <c r="J19" s="10"/>
      <c r="K19" s="24"/>
    </row>
    <row r="20" ht="12" customHeight="1" spans="1:11">
      <c r="A20" s="13" t="s">
        <v>32</v>
      </c>
      <c r="B20" s="10" t="s">
        <v>33</v>
      </c>
      <c r="C20" s="10" t="s">
        <v>34</v>
      </c>
      <c r="D20" s="10" t="s">
        <v>35</v>
      </c>
      <c r="E20" s="10">
        <v>2017</v>
      </c>
      <c r="F20" s="10">
        <v>2018</v>
      </c>
      <c r="G20" s="10" t="s">
        <v>14</v>
      </c>
      <c r="H20" s="10">
        <v>10625</v>
      </c>
      <c r="I20" s="10">
        <v>10625</v>
      </c>
      <c r="J20" s="10" t="s">
        <v>36</v>
      </c>
      <c r="K20" s="24" t="s">
        <v>37</v>
      </c>
    </row>
    <row r="21" ht="13" customHeight="1" spans="1:11">
      <c r="A21" s="13"/>
      <c r="B21" s="10"/>
      <c r="C21" s="10"/>
      <c r="D21" s="10"/>
      <c r="E21" s="10"/>
      <c r="F21" s="10"/>
      <c r="G21" s="10" t="s">
        <v>15</v>
      </c>
      <c r="H21" s="10">
        <v>2167</v>
      </c>
      <c r="I21" s="10">
        <v>2167</v>
      </c>
      <c r="J21" s="10"/>
      <c r="K21" s="24"/>
    </row>
    <row r="22" ht="12" customHeight="1" spans="1:11">
      <c r="A22" s="13"/>
      <c r="B22" s="10"/>
      <c r="C22" s="10"/>
      <c r="D22" s="10"/>
      <c r="E22" s="10"/>
      <c r="F22" s="10"/>
      <c r="G22" s="10" t="s">
        <v>16</v>
      </c>
      <c r="H22" s="10">
        <v>1135</v>
      </c>
      <c r="I22" s="10">
        <v>1135</v>
      </c>
      <c r="J22" s="10"/>
      <c r="K22" s="24"/>
    </row>
    <row r="23" ht="14" customHeight="1" spans="1:11">
      <c r="A23" s="13"/>
      <c r="B23" s="10"/>
      <c r="C23" s="10"/>
      <c r="D23" s="10"/>
      <c r="E23" s="10"/>
      <c r="F23" s="10"/>
      <c r="G23" s="10" t="s">
        <v>17</v>
      </c>
      <c r="H23" s="10">
        <f>SUM(H20-H21-H22)</f>
        <v>7323</v>
      </c>
      <c r="I23" s="10">
        <f>SUM(I20-I21-I22)</f>
        <v>7323</v>
      </c>
      <c r="J23" s="10"/>
      <c r="K23" s="24"/>
    </row>
    <row r="24" ht="12" customHeight="1" spans="1:11">
      <c r="A24" s="13" t="s">
        <v>38</v>
      </c>
      <c r="B24" s="14" t="s">
        <v>39</v>
      </c>
      <c r="C24" s="14" t="s">
        <v>20</v>
      </c>
      <c r="D24" s="14" t="s">
        <v>40</v>
      </c>
      <c r="E24" s="14">
        <v>2017</v>
      </c>
      <c r="F24" s="14">
        <v>2017</v>
      </c>
      <c r="G24" s="10" t="s">
        <v>14</v>
      </c>
      <c r="H24" s="14">
        <v>2425.56</v>
      </c>
      <c r="I24" s="14">
        <v>2425.56</v>
      </c>
      <c r="J24" s="14" t="s">
        <v>41</v>
      </c>
      <c r="K24" s="24" t="s">
        <v>42</v>
      </c>
    </row>
    <row r="25" ht="12" customHeight="1" spans="1:11">
      <c r="A25" s="13"/>
      <c r="B25" s="14"/>
      <c r="C25" s="14"/>
      <c r="D25" s="14"/>
      <c r="E25" s="14"/>
      <c r="F25" s="14"/>
      <c r="G25" s="10" t="s">
        <v>15</v>
      </c>
      <c r="H25" s="14">
        <v>436</v>
      </c>
      <c r="I25" s="14">
        <v>436</v>
      </c>
      <c r="J25" s="14"/>
      <c r="K25" s="24"/>
    </row>
    <row r="26" ht="12" customHeight="1" spans="1:11">
      <c r="A26" s="13"/>
      <c r="B26" s="14"/>
      <c r="C26" s="14"/>
      <c r="D26" s="14"/>
      <c r="E26" s="14"/>
      <c r="F26" s="14"/>
      <c r="G26" s="10" t="s">
        <v>16</v>
      </c>
      <c r="H26" s="14">
        <v>261</v>
      </c>
      <c r="I26" s="14">
        <v>261</v>
      </c>
      <c r="J26" s="14"/>
      <c r="K26" s="24"/>
    </row>
    <row r="27" ht="12" customHeight="1" spans="1:11">
      <c r="A27" s="13"/>
      <c r="B27" s="14"/>
      <c r="C27" s="14"/>
      <c r="D27" s="14"/>
      <c r="E27" s="14"/>
      <c r="F27" s="14"/>
      <c r="G27" s="10" t="s">
        <v>17</v>
      </c>
      <c r="H27" s="10">
        <f>SUM(H24-H25-H26)</f>
        <v>1728.56</v>
      </c>
      <c r="I27" s="10">
        <f>SUM(I24-I25-I26)</f>
        <v>1728.56</v>
      </c>
      <c r="J27" s="14"/>
      <c r="K27" s="24"/>
    </row>
    <row r="28" ht="12" customHeight="1" spans="1:11">
      <c r="A28" s="13"/>
      <c r="B28" s="14" t="s">
        <v>43</v>
      </c>
      <c r="C28" s="14" t="s">
        <v>34</v>
      </c>
      <c r="D28" s="14" t="s">
        <v>44</v>
      </c>
      <c r="E28" s="14">
        <v>2017</v>
      </c>
      <c r="F28" s="14">
        <v>2017</v>
      </c>
      <c r="G28" s="10" t="s">
        <v>14</v>
      </c>
      <c r="H28" s="15">
        <v>714.03</v>
      </c>
      <c r="I28" s="15">
        <v>714.03</v>
      </c>
      <c r="J28" s="25" t="s">
        <v>45</v>
      </c>
      <c r="K28" s="24" t="s">
        <v>46</v>
      </c>
    </row>
    <row r="29" ht="12" customHeight="1" spans="1:11">
      <c r="A29" s="13"/>
      <c r="B29" s="14"/>
      <c r="C29" s="14"/>
      <c r="D29" s="14"/>
      <c r="E29" s="14"/>
      <c r="F29" s="14"/>
      <c r="G29" s="10" t="s">
        <v>15</v>
      </c>
      <c r="H29" s="14">
        <v>128</v>
      </c>
      <c r="I29" s="14">
        <v>128</v>
      </c>
      <c r="J29" s="25"/>
      <c r="K29" s="24"/>
    </row>
    <row r="30" ht="12" customHeight="1" spans="1:11">
      <c r="A30" s="13"/>
      <c r="B30" s="14"/>
      <c r="C30" s="14"/>
      <c r="D30" s="14"/>
      <c r="E30" s="14"/>
      <c r="F30" s="14"/>
      <c r="G30" s="10" t="s">
        <v>16</v>
      </c>
      <c r="H30" s="14">
        <v>77</v>
      </c>
      <c r="I30" s="14">
        <v>77</v>
      </c>
      <c r="J30" s="25"/>
      <c r="K30" s="24"/>
    </row>
    <row r="31" ht="12" customHeight="1" spans="1:11">
      <c r="A31" s="13"/>
      <c r="B31" s="14"/>
      <c r="C31" s="14"/>
      <c r="D31" s="14"/>
      <c r="E31" s="14"/>
      <c r="F31" s="14"/>
      <c r="G31" s="10" t="s">
        <v>17</v>
      </c>
      <c r="H31" s="10">
        <f>SUM(H28-H29-H30)</f>
        <v>509.03</v>
      </c>
      <c r="I31" s="10">
        <f>SUM(I28-I29-I30)</f>
        <v>509.03</v>
      </c>
      <c r="J31" s="25"/>
      <c r="K31" s="24"/>
    </row>
    <row r="32" ht="12" customHeight="1" spans="1:11">
      <c r="A32" s="13"/>
      <c r="B32" s="14" t="s">
        <v>47</v>
      </c>
      <c r="C32" s="14" t="s">
        <v>34</v>
      </c>
      <c r="D32" s="14" t="s">
        <v>48</v>
      </c>
      <c r="E32" s="14">
        <v>2017</v>
      </c>
      <c r="F32" s="14">
        <v>2017</v>
      </c>
      <c r="G32" s="10" t="s">
        <v>14</v>
      </c>
      <c r="H32" s="14">
        <v>173.15</v>
      </c>
      <c r="I32" s="14">
        <v>173.15</v>
      </c>
      <c r="J32" s="14" t="s">
        <v>49</v>
      </c>
      <c r="K32" s="24" t="s">
        <v>46</v>
      </c>
    </row>
    <row r="33" ht="12" customHeight="1" spans="1:11">
      <c r="A33" s="13"/>
      <c r="B33" s="14"/>
      <c r="C33" s="14"/>
      <c r="D33" s="14"/>
      <c r="E33" s="14"/>
      <c r="F33" s="14"/>
      <c r="G33" s="10" t="s">
        <v>15</v>
      </c>
      <c r="H33" s="14">
        <v>31</v>
      </c>
      <c r="I33" s="14">
        <v>31</v>
      </c>
      <c r="J33" s="14"/>
      <c r="K33" s="24"/>
    </row>
    <row r="34" ht="12" customHeight="1" spans="1:11">
      <c r="A34" s="13"/>
      <c r="B34" s="14"/>
      <c r="C34" s="14"/>
      <c r="D34" s="14"/>
      <c r="E34" s="14"/>
      <c r="F34" s="14"/>
      <c r="G34" s="10" t="s">
        <v>16</v>
      </c>
      <c r="H34" s="14">
        <v>19</v>
      </c>
      <c r="I34" s="14">
        <v>19</v>
      </c>
      <c r="J34" s="14"/>
      <c r="K34" s="24"/>
    </row>
    <row r="35" ht="12" customHeight="1" spans="1:11">
      <c r="A35" s="13"/>
      <c r="B35" s="14"/>
      <c r="C35" s="14"/>
      <c r="D35" s="14"/>
      <c r="E35" s="14"/>
      <c r="F35" s="14"/>
      <c r="G35" s="10" t="s">
        <v>17</v>
      </c>
      <c r="H35" s="10">
        <f>SUM(H32-H33-H34)</f>
        <v>123.15</v>
      </c>
      <c r="I35" s="10">
        <f>SUM(I32-I33-I34)</f>
        <v>123.15</v>
      </c>
      <c r="J35" s="14"/>
      <c r="K35" s="24"/>
    </row>
    <row r="36" ht="13" customHeight="1" spans="1:11">
      <c r="A36" s="13" t="s">
        <v>50</v>
      </c>
      <c r="B36" s="10" t="s">
        <v>51</v>
      </c>
      <c r="C36" s="10" t="s">
        <v>20</v>
      </c>
      <c r="D36" s="16" t="s">
        <v>52</v>
      </c>
      <c r="E36" s="10">
        <v>2017</v>
      </c>
      <c r="F36" s="10">
        <v>2018</v>
      </c>
      <c r="G36" s="10" t="s">
        <v>14</v>
      </c>
      <c r="H36" s="10">
        <v>2138.73</v>
      </c>
      <c r="I36" s="10">
        <v>2138.73</v>
      </c>
      <c r="J36" s="10" t="s">
        <v>53</v>
      </c>
      <c r="K36" s="26" t="s">
        <v>54</v>
      </c>
    </row>
    <row r="37" ht="13" customHeight="1" spans="1:11">
      <c r="A37" s="13"/>
      <c r="B37" s="10"/>
      <c r="C37" s="10"/>
      <c r="D37" s="16"/>
      <c r="E37" s="10"/>
      <c r="F37" s="10"/>
      <c r="G37" s="10" t="s">
        <v>15</v>
      </c>
      <c r="H37" s="10">
        <v>328</v>
      </c>
      <c r="I37" s="10">
        <v>328</v>
      </c>
      <c r="J37" s="10"/>
      <c r="K37" s="26"/>
    </row>
    <row r="38" ht="12" customHeight="1" spans="1:11">
      <c r="A38" s="13"/>
      <c r="B38" s="10"/>
      <c r="C38" s="10"/>
      <c r="D38" s="16"/>
      <c r="E38" s="10"/>
      <c r="F38" s="10"/>
      <c r="G38" s="10" t="s">
        <v>16</v>
      </c>
      <c r="H38" s="10"/>
      <c r="I38" s="10"/>
      <c r="J38" s="10"/>
      <c r="K38" s="26"/>
    </row>
    <row r="39" ht="14" customHeight="1" spans="1:11">
      <c r="A39" s="13"/>
      <c r="B39" s="10"/>
      <c r="C39" s="10"/>
      <c r="D39" s="16"/>
      <c r="E39" s="10"/>
      <c r="F39" s="10"/>
      <c r="G39" s="10" t="s">
        <v>17</v>
      </c>
      <c r="H39" s="10">
        <f>SUM(H36-H37-H38)</f>
        <v>1810.73</v>
      </c>
      <c r="I39" s="10">
        <f>SUM(I36-I37-I38)</f>
        <v>1810.73</v>
      </c>
      <c r="J39" s="10"/>
      <c r="K39" s="26"/>
    </row>
    <row r="40" ht="13" customHeight="1" spans="1:11">
      <c r="A40" s="13"/>
      <c r="B40" s="10" t="s">
        <v>55</v>
      </c>
      <c r="C40" s="10" t="s">
        <v>56</v>
      </c>
      <c r="D40" s="10" t="s">
        <v>57</v>
      </c>
      <c r="E40" s="10">
        <v>2017</v>
      </c>
      <c r="F40" s="10">
        <v>2018</v>
      </c>
      <c r="G40" s="10" t="s">
        <v>14</v>
      </c>
      <c r="H40" s="10">
        <v>1216.68</v>
      </c>
      <c r="I40" s="10">
        <v>1216.68</v>
      </c>
      <c r="J40" s="10" t="s">
        <v>58</v>
      </c>
      <c r="K40" s="26" t="s">
        <v>59</v>
      </c>
    </row>
    <row r="41" ht="12" customHeight="1" spans="1:11">
      <c r="A41" s="13"/>
      <c r="B41" s="10"/>
      <c r="C41" s="10"/>
      <c r="D41" s="10"/>
      <c r="E41" s="10"/>
      <c r="F41" s="10"/>
      <c r="G41" s="10" t="s">
        <v>15</v>
      </c>
      <c r="H41" s="10">
        <v>183</v>
      </c>
      <c r="I41" s="10">
        <v>183</v>
      </c>
      <c r="J41" s="10"/>
      <c r="K41" s="26"/>
    </row>
    <row r="42" ht="12" customHeight="1" spans="1:11">
      <c r="A42" s="13"/>
      <c r="B42" s="10"/>
      <c r="C42" s="10"/>
      <c r="D42" s="10"/>
      <c r="E42" s="10"/>
      <c r="F42" s="10"/>
      <c r="G42" s="10" t="s">
        <v>16</v>
      </c>
      <c r="H42" s="10"/>
      <c r="I42" s="10"/>
      <c r="J42" s="10"/>
      <c r="K42" s="26"/>
    </row>
    <row r="43" ht="18" customHeight="1" spans="1:11">
      <c r="A43" s="13"/>
      <c r="B43" s="10"/>
      <c r="C43" s="10"/>
      <c r="D43" s="10"/>
      <c r="E43" s="10"/>
      <c r="F43" s="10"/>
      <c r="G43" s="10" t="s">
        <v>17</v>
      </c>
      <c r="H43" s="10">
        <f>SUM(H40-H41-H42)</f>
        <v>1033.68</v>
      </c>
      <c r="I43" s="10">
        <f>SUM(I40-I41-I42)</f>
        <v>1033.68</v>
      </c>
      <c r="J43" s="10"/>
      <c r="K43" s="26"/>
    </row>
    <row r="44" ht="12" customHeight="1" spans="1:11">
      <c r="A44" s="13" t="s">
        <v>60</v>
      </c>
      <c r="B44" s="10" t="s">
        <v>61</v>
      </c>
      <c r="C44" s="10" t="s">
        <v>62</v>
      </c>
      <c r="D44" s="10" t="s">
        <v>63</v>
      </c>
      <c r="E44" s="10">
        <v>2017</v>
      </c>
      <c r="F44" s="10">
        <v>2018</v>
      </c>
      <c r="G44" s="10" t="s">
        <v>14</v>
      </c>
      <c r="H44" s="10">
        <v>4230.58</v>
      </c>
      <c r="I44" s="10">
        <v>2743.99</v>
      </c>
      <c r="J44" s="10" t="s">
        <v>64</v>
      </c>
      <c r="K44" s="26" t="s">
        <v>65</v>
      </c>
    </row>
    <row r="45" ht="12" customHeight="1" spans="1:11">
      <c r="A45" s="13"/>
      <c r="B45" s="10"/>
      <c r="C45" s="10"/>
      <c r="D45" s="10"/>
      <c r="E45" s="10"/>
      <c r="F45" s="10"/>
      <c r="G45" s="10" t="s">
        <v>15</v>
      </c>
      <c r="H45" s="10">
        <v>550</v>
      </c>
      <c r="I45" s="10">
        <v>405</v>
      </c>
      <c r="J45" s="10"/>
      <c r="K45" s="26"/>
    </row>
    <row r="46" ht="12" customHeight="1" spans="1:11">
      <c r="A46" s="13"/>
      <c r="B46" s="10"/>
      <c r="C46" s="10"/>
      <c r="D46" s="10"/>
      <c r="E46" s="10"/>
      <c r="F46" s="10"/>
      <c r="G46" s="10" t="s">
        <v>16</v>
      </c>
      <c r="H46" s="10"/>
      <c r="I46" s="10"/>
      <c r="J46" s="10"/>
      <c r="K46" s="26"/>
    </row>
    <row r="47" ht="12" customHeight="1" spans="1:11">
      <c r="A47" s="13"/>
      <c r="B47" s="10"/>
      <c r="C47" s="10"/>
      <c r="D47" s="10"/>
      <c r="E47" s="10"/>
      <c r="F47" s="10"/>
      <c r="G47" s="10" t="s">
        <v>17</v>
      </c>
      <c r="H47" s="10">
        <f>H44-H45</f>
        <v>3680.58</v>
      </c>
      <c r="I47" s="10">
        <f>I44-I45</f>
        <v>2338.99</v>
      </c>
      <c r="J47" s="10"/>
      <c r="K47" s="26"/>
    </row>
    <row r="48" ht="12" customHeight="1" spans="1:11">
      <c r="A48" s="13" t="s">
        <v>66</v>
      </c>
      <c r="B48" s="10" t="s">
        <v>67</v>
      </c>
      <c r="C48" s="10" t="s">
        <v>68</v>
      </c>
      <c r="D48" s="10" t="s">
        <v>69</v>
      </c>
      <c r="E48" s="10">
        <v>2017</v>
      </c>
      <c r="F48" s="10">
        <v>2017</v>
      </c>
      <c r="G48" s="10" t="s">
        <v>14</v>
      </c>
      <c r="H48" s="10">
        <v>1620.15</v>
      </c>
      <c r="I48" s="10">
        <v>1620.15</v>
      </c>
      <c r="J48" s="10" t="s">
        <v>70</v>
      </c>
      <c r="K48" s="26" t="s">
        <v>71</v>
      </c>
    </row>
    <row r="49" ht="12" customHeight="1" spans="1:11">
      <c r="A49" s="13"/>
      <c r="B49" s="10"/>
      <c r="C49" s="10"/>
      <c r="D49" s="10"/>
      <c r="E49" s="10"/>
      <c r="F49" s="10"/>
      <c r="G49" s="10" t="s">
        <v>15</v>
      </c>
      <c r="H49" s="14">
        <v>292</v>
      </c>
      <c r="I49" s="14">
        <v>292</v>
      </c>
      <c r="J49" s="10"/>
      <c r="K49" s="26"/>
    </row>
    <row r="50" ht="12" customHeight="1" spans="1:11">
      <c r="A50" s="13"/>
      <c r="B50" s="10"/>
      <c r="C50" s="10"/>
      <c r="D50" s="10"/>
      <c r="E50" s="10"/>
      <c r="F50" s="10"/>
      <c r="G50" s="10" t="s">
        <v>16</v>
      </c>
      <c r="H50" s="17">
        <v>174</v>
      </c>
      <c r="I50" s="17">
        <v>174</v>
      </c>
      <c r="J50" s="10"/>
      <c r="K50" s="26"/>
    </row>
    <row r="51" ht="16" customHeight="1" spans="1:11">
      <c r="A51" s="13"/>
      <c r="B51" s="10"/>
      <c r="C51" s="10"/>
      <c r="D51" s="10"/>
      <c r="E51" s="10"/>
      <c r="F51" s="10"/>
      <c r="G51" s="10" t="s">
        <v>17</v>
      </c>
      <c r="H51" s="10">
        <f>SUM(H48-H49-H50)</f>
        <v>1154.15</v>
      </c>
      <c r="I51" s="10">
        <f>SUM(I48-I49-I50)</f>
        <v>1154.15</v>
      </c>
      <c r="J51" s="10"/>
      <c r="K51" s="26"/>
    </row>
    <row r="52" ht="12" customHeight="1" spans="1:11">
      <c r="A52" s="13" t="s">
        <v>72</v>
      </c>
      <c r="B52" s="10" t="s">
        <v>73</v>
      </c>
      <c r="C52" s="10" t="s">
        <v>34</v>
      </c>
      <c r="D52" s="10" t="s">
        <v>74</v>
      </c>
      <c r="E52" s="10">
        <v>2017</v>
      </c>
      <c r="F52" s="10">
        <v>2017</v>
      </c>
      <c r="G52" s="10" t="s">
        <v>14</v>
      </c>
      <c r="H52" s="14">
        <v>725.45</v>
      </c>
      <c r="I52" s="14">
        <v>725.45</v>
      </c>
      <c r="J52" s="14" t="s">
        <v>75</v>
      </c>
      <c r="K52" s="24" t="s">
        <v>76</v>
      </c>
    </row>
    <row r="53" ht="12" customHeight="1" spans="1:11">
      <c r="A53" s="13"/>
      <c r="B53" s="10"/>
      <c r="C53" s="10"/>
      <c r="D53" s="10"/>
      <c r="E53" s="10"/>
      <c r="F53" s="10"/>
      <c r="G53" s="10" t="s">
        <v>15</v>
      </c>
      <c r="H53" s="10">
        <v>145</v>
      </c>
      <c r="I53" s="10">
        <v>145</v>
      </c>
      <c r="J53" s="14"/>
      <c r="K53" s="24"/>
    </row>
    <row r="54" ht="12" customHeight="1" spans="1:11">
      <c r="A54" s="13"/>
      <c r="B54" s="10"/>
      <c r="C54" s="10"/>
      <c r="D54" s="10"/>
      <c r="E54" s="10"/>
      <c r="F54" s="10"/>
      <c r="G54" s="10" t="s">
        <v>16</v>
      </c>
      <c r="H54" s="14">
        <v>77</v>
      </c>
      <c r="I54" s="14">
        <v>77</v>
      </c>
      <c r="J54" s="14"/>
      <c r="K54" s="24"/>
    </row>
    <row r="55" ht="12" customHeight="1" spans="1:11">
      <c r="A55" s="13"/>
      <c r="B55" s="10"/>
      <c r="C55" s="10"/>
      <c r="D55" s="10"/>
      <c r="E55" s="10"/>
      <c r="F55" s="10"/>
      <c r="G55" s="10" t="s">
        <v>17</v>
      </c>
      <c r="H55" s="10">
        <f>SUM(H52-H53-H54)</f>
        <v>503.45</v>
      </c>
      <c r="I55" s="10">
        <f>SUM(I52-I53-I54)</f>
        <v>503.45</v>
      </c>
      <c r="J55" s="14"/>
      <c r="K55" s="24"/>
    </row>
    <row r="56" ht="12" customHeight="1" spans="1:11">
      <c r="A56" s="13"/>
      <c r="B56" s="14" t="s">
        <v>77</v>
      </c>
      <c r="C56" s="14" t="s">
        <v>34</v>
      </c>
      <c r="D56" s="14" t="s">
        <v>78</v>
      </c>
      <c r="E56" s="14">
        <v>2017</v>
      </c>
      <c r="F56" s="14">
        <v>2017</v>
      </c>
      <c r="G56" s="10" t="s">
        <v>14</v>
      </c>
      <c r="H56" s="14">
        <v>600</v>
      </c>
      <c r="I56" s="14">
        <v>600</v>
      </c>
      <c r="J56" s="14" t="s">
        <v>79</v>
      </c>
      <c r="K56" s="24" t="s">
        <v>80</v>
      </c>
    </row>
    <row r="57" ht="12" customHeight="1" spans="1:11">
      <c r="A57" s="13"/>
      <c r="B57" s="14"/>
      <c r="C57" s="14"/>
      <c r="D57" s="14"/>
      <c r="E57" s="14"/>
      <c r="F57" s="14"/>
      <c r="G57" s="10" t="s">
        <v>15</v>
      </c>
      <c r="H57" s="10">
        <f>SUM(H56*0.2)</f>
        <v>120</v>
      </c>
      <c r="I57" s="10">
        <f>SUM(I56*0.2)</f>
        <v>120</v>
      </c>
      <c r="J57" s="14"/>
      <c r="K57" s="24"/>
    </row>
    <row r="58" ht="12" customHeight="1" spans="1:11">
      <c r="A58" s="13"/>
      <c r="B58" s="14"/>
      <c r="C58" s="14"/>
      <c r="D58" s="14"/>
      <c r="E58" s="14"/>
      <c r="F58" s="14"/>
      <c r="G58" s="10" t="s">
        <v>16</v>
      </c>
      <c r="H58" s="14">
        <v>64</v>
      </c>
      <c r="I58" s="14">
        <v>64</v>
      </c>
      <c r="J58" s="14"/>
      <c r="K58" s="24"/>
    </row>
    <row r="59" ht="12" customHeight="1" spans="1:11">
      <c r="A59" s="13"/>
      <c r="B59" s="14"/>
      <c r="C59" s="14"/>
      <c r="D59" s="14"/>
      <c r="E59" s="14"/>
      <c r="F59" s="14"/>
      <c r="G59" s="10" t="s">
        <v>17</v>
      </c>
      <c r="H59" s="10">
        <f>SUM(H56-H57-H58)</f>
        <v>416</v>
      </c>
      <c r="I59" s="10">
        <f>SUM(I56-I57-I58)</f>
        <v>416</v>
      </c>
      <c r="J59" s="14"/>
      <c r="K59" s="24"/>
    </row>
    <row r="60" ht="12" customHeight="1" spans="1:11">
      <c r="A60" s="13"/>
      <c r="B60" s="14" t="s">
        <v>81</v>
      </c>
      <c r="C60" s="14" t="s">
        <v>34</v>
      </c>
      <c r="D60" s="14" t="s">
        <v>82</v>
      </c>
      <c r="E60" s="14">
        <v>2017</v>
      </c>
      <c r="F60" s="14">
        <v>2017</v>
      </c>
      <c r="G60" s="10" t="s">
        <v>14</v>
      </c>
      <c r="H60" s="14">
        <v>550</v>
      </c>
      <c r="I60" s="14">
        <v>550</v>
      </c>
      <c r="J60" s="14" t="s">
        <v>83</v>
      </c>
      <c r="K60" s="24" t="s">
        <v>84</v>
      </c>
    </row>
    <row r="61" ht="12" customHeight="1" spans="1:11">
      <c r="A61" s="13"/>
      <c r="B61" s="14"/>
      <c r="C61" s="14"/>
      <c r="D61" s="14"/>
      <c r="E61" s="14"/>
      <c r="F61" s="14"/>
      <c r="G61" s="10" t="s">
        <v>15</v>
      </c>
      <c r="H61" s="10">
        <f>SUM(H60*0.2)</f>
        <v>110</v>
      </c>
      <c r="I61" s="10">
        <f>SUM(I60*0.2)</f>
        <v>110</v>
      </c>
      <c r="J61" s="14"/>
      <c r="K61" s="24"/>
    </row>
    <row r="62" ht="12" customHeight="1" spans="1:11">
      <c r="A62" s="13"/>
      <c r="B62" s="14"/>
      <c r="C62" s="14"/>
      <c r="D62" s="14"/>
      <c r="E62" s="14"/>
      <c r="F62" s="14"/>
      <c r="G62" s="10" t="s">
        <v>16</v>
      </c>
      <c r="H62" s="14">
        <v>58</v>
      </c>
      <c r="I62" s="14">
        <v>58</v>
      </c>
      <c r="J62" s="14"/>
      <c r="K62" s="24"/>
    </row>
    <row r="63" ht="12" customHeight="1" spans="1:11">
      <c r="A63" s="18"/>
      <c r="B63" s="19"/>
      <c r="C63" s="19"/>
      <c r="D63" s="19"/>
      <c r="E63" s="19"/>
      <c r="F63" s="19"/>
      <c r="G63" s="20" t="s">
        <v>17</v>
      </c>
      <c r="H63" s="20">
        <f>SUM(H60-H61-H62)</f>
        <v>382</v>
      </c>
      <c r="I63" s="20">
        <f>SUM(I60-I61-I62)</f>
        <v>382</v>
      </c>
      <c r="J63" s="19"/>
      <c r="K63" s="27"/>
    </row>
    <row r="64" spans="2:11">
      <c r="B64" s="21"/>
      <c r="C64" s="21"/>
      <c r="D64" s="21"/>
      <c r="E64" s="21"/>
      <c r="F64" s="21"/>
      <c r="G64" s="21"/>
      <c r="H64" s="21"/>
      <c r="I64" s="21"/>
      <c r="J64" s="21"/>
      <c r="K64" s="21"/>
    </row>
    <row r="65" spans="2:11">
      <c r="B65" s="28"/>
      <c r="C65" s="28"/>
      <c r="D65" s="28"/>
      <c r="E65" s="28"/>
      <c r="F65" s="28"/>
      <c r="G65" s="29"/>
      <c r="H65" s="29"/>
      <c r="I65" s="29"/>
      <c r="J65" s="29"/>
      <c r="K65" s="29"/>
    </row>
  </sheetData>
  <mergeCells count="127">
    <mergeCell ref="A1:K1"/>
    <mergeCell ref="B64:K64"/>
    <mergeCell ref="B65:F65"/>
    <mergeCell ref="A2:A3"/>
    <mergeCell ref="A4:A7"/>
    <mergeCell ref="A8:A19"/>
    <mergeCell ref="A20:A23"/>
    <mergeCell ref="A24:A35"/>
    <mergeCell ref="A36:A43"/>
    <mergeCell ref="A44:A47"/>
    <mergeCell ref="A48:A51"/>
    <mergeCell ref="A52:A63"/>
    <mergeCell ref="B2:B3"/>
    <mergeCell ref="B4:B7"/>
    <mergeCell ref="B8:B11"/>
    <mergeCell ref="B12:B15"/>
    <mergeCell ref="B16:B19"/>
    <mergeCell ref="B20:B23"/>
    <mergeCell ref="B24:B27"/>
    <mergeCell ref="B28:B31"/>
    <mergeCell ref="B32:B35"/>
    <mergeCell ref="B36:B39"/>
    <mergeCell ref="B40:B43"/>
    <mergeCell ref="B44:B47"/>
    <mergeCell ref="B48:B51"/>
    <mergeCell ref="B52:B55"/>
    <mergeCell ref="B56:B59"/>
    <mergeCell ref="B60:B63"/>
    <mergeCell ref="C2:C3"/>
    <mergeCell ref="C4:C7"/>
    <mergeCell ref="C8:C11"/>
    <mergeCell ref="C12:C15"/>
    <mergeCell ref="C16:C19"/>
    <mergeCell ref="C20:C23"/>
    <mergeCell ref="C24:C27"/>
    <mergeCell ref="C28:C31"/>
    <mergeCell ref="C32:C35"/>
    <mergeCell ref="C36:C39"/>
    <mergeCell ref="C40:C43"/>
    <mergeCell ref="C44:C47"/>
    <mergeCell ref="C48:C51"/>
    <mergeCell ref="C52:C55"/>
    <mergeCell ref="C56:C59"/>
    <mergeCell ref="C60:C63"/>
    <mergeCell ref="D2:D3"/>
    <mergeCell ref="D4:D7"/>
    <mergeCell ref="D8:D11"/>
    <mergeCell ref="D12:D15"/>
    <mergeCell ref="D16:D19"/>
    <mergeCell ref="D20:D23"/>
    <mergeCell ref="D24:D27"/>
    <mergeCell ref="D28:D31"/>
    <mergeCell ref="D32:D35"/>
    <mergeCell ref="D36:D39"/>
    <mergeCell ref="D40:D43"/>
    <mergeCell ref="D44:D47"/>
    <mergeCell ref="D48:D51"/>
    <mergeCell ref="D52:D55"/>
    <mergeCell ref="D56:D59"/>
    <mergeCell ref="D60:D63"/>
    <mergeCell ref="E2:E3"/>
    <mergeCell ref="E4:E7"/>
    <mergeCell ref="E8:E11"/>
    <mergeCell ref="E12:E15"/>
    <mergeCell ref="E16:E19"/>
    <mergeCell ref="E20:E23"/>
    <mergeCell ref="E24:E27"/>
    <mergeCell ref="E28:E31"/>
    <mergeCell ref="E32:E35"/>
    <mergeCell ref="E36:E39"/>
    <mergeCell ref="E40:E43"/>
    <mergeCell ref="E44:E47"/>
    <mergeCell ref="E48:E51"/>
    <mergeCell ref="E52:E55"/>
    <mergeCell ref="E56:E59"/>
    <mergeCell ref="E60:E63"/>
    <mergeCell ref="F2:F3"/>
    <mergeCell ref="F4:F7"/>
    <mergeCell ref="F8:F11"/>
    <mergeCell ref="F12:F15"/>
    <mergeCell ref="F16:F19"/>
    <mergeCell ref="F20:F23"/>
    <mergeCell ref="F24:F27"/>
    <mergeCell ref="F28:F31"/>
    <mergeCell ref="F32:F35"/>
    <mergeCell ref="F36:F39"/>
    <mergeCell ref="F40:F43"/>
    <mergeCell ref="F44:F47"/>
    <mergeCell ref="F48:F51"/>
    <mergeCell ref="F52:F55"/>
    <mergeCell ref="F56:F59"/>
    <mergeCell ref="F60:F63"/>
    <mergeCell ref="G2:G3"/>
    <mergeCell ref="H2:H3"/>
    <mergeCell ref="I2:I3"/>
    <mergeCell ref="J2:J3"/>
    <mergeCell ref="J4:J7"/>
    <mergeCell ref="J8:J11"/>
    <mergeCell ref="J12:J15"/>
    <mergeCell ref="J16:J19"/>
    <mergeCell ref="J20:J23"/>
    <mergeCell ref="J24:J27"/>
    <mergeCell ref="J28:J31"/>
    <mergeCell ref="J32:J35"/>
    <mergeCell ref="J36:J39"/>
    <mergeCell ref="J40:J43"/>
    <mergeCell ref="J44:J47"/>
    <mergeCell ref="J48:J51"/>
    <mergeCell ref="J52:J55"/>
    <mergeCell ref="J56:J59"/>
    <mergeCell ref="J60:J63"/>
    <mergeCell ref="K2:K3"/>
    <mergeCell ref="K4:K7"/>
    <mergeCell ref="K8:K11"/>
    <mergeCell ref="K12:K15"/>
    <mergeCell ref="K16:K19"/>
    <mergeCell ref="K20:K23"/>
    <mergeCell ref="K24:K27"/>
    <mergeCell ref="K28:K31"/>
    <mergeCell ref="K32:K35"/>
    <mergeCell ref="K36:K39"/>
    <mergeCell ref="K40:K43"/>
    <mergeCell ref="K44:K47"/>
    <mergeCell ref="K48:K51"/>
    <mergeCell ref="K52:K55"/>
    <mergeCell ref="K56:K59"/>
    <mergeCell ref="K60:K63"/>
  </mergeCells>
  <printOptions horizontalCentered="1" verticalCentered="1"/>
  <pageMargins left="0.511805555555556" right="0.511805555555556" top="0.196527777777778" bottom="0.393055555555556" header="0.313888888888889" footer="0.313888888888889"/>
  <pageSetup paperSize="9" orientation="portrait" horizont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65"/>
  <sheetViews>
    <sheetView tabSelected="1" workbookViewId="0">
      <selection activeCell="J4" sqref="J4:J7"/>
    </sheetView>
  </sheetViews>
  <sheetFormatPr defaultColWidth="9" defaultRowHeight="14.4"/>
  <cols>
    <col min="1" max="1" width="4.77777777777778" customWidth="1"/>
    <col min="2" max="2" width="11.3333333333333" customWidth="1"/>
    <col min="3" max="3" width="4.22222222222222" customWidth="1"/>
    <col min="4" max="4" width="8.44444444444444" customWidth="1"/>
    <col min="5" max="5" width="3.66666666666667" customWidth="1"/>
    <col min="6" max="6" width="3.88888888888889" customWidth="1"/>
    <col min="7" max="7" width="11.4444444444444" customWidth="1"/>
    <col min="8" max="9" width="8.22222222222222" customWidth="1"/>
    <col min="10" max="10" width="21.1111111111111" customWidth="1"/>
    <col min="11" max="11" width="7.77777777777778" customWidth="1"/>
    <col min="13" max="13" width="11.7777777777778"/>
    <col min="15" max="15" width="9.66666666666667"/>
    <col min="16" max="16" width="12.8888888888889"/>
  </cols>
  <sheetData>
    <row r="1" ht="24" customHeight="1" spans="1:11">
      <c r="A1" s="1" t="s">
        <v>85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14" customHeight="1" spans="1:1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22" t="s">
        <v>11</v>
      </c>
    </row>
    <row r="3" ht="10" customHeight="1" spans="1:11">
      <c r="A3" s="4"/>
      <c r="B3" s="5"/>
      <c r="C3" s="5"/>
      <c r="D3" s="5"/>
      <c r="E3" s="5"/>
      <c r="F3" s="5"/>
      <c r="G3" s="5"/>
      <c r="H3" s="5"/>
      <c r="I3" s="5"/>
      <c r="J3" s="5"/>
      <c r="K3" s="23"/>
    </row>
    <row r="4" ht="12" customHeight="1" spans="1:11">
      <c r="A4" s="6" t="s">
        <v>12</v>
      </c>
      <c r="B4" s="5" t="s">
        <v>13</v>
      </c>
      <c r="C4" s="5"/>
      <c r="D4" s="5"/>
      <c r="E4" s="5"/>
      <c r="F4" s="5"/>
      <c r="G4" s="5" t="s">
        <v>14</v>
      </c>
      <c r="H4" s="7">
        <f t="shared" ref="H4:H7" si="0">SUM(H8+H12+H16+H20+H24+H28+H32+H36+H40+H44+H48+H52+H56+H60)</f>
        <v>26299.26</v>
      </c>
      <c r="I4" s="7">
        <f t="shared" ref="I4:I7" si="1">SUM(I8+I12+I16+I20+I24+I28+I32+I36+I40+I44+I48+I52+I56+I60)</f>
        <v>24812.67</v>
      </c>
      <c r="J4" s="5"/>
      <c r="K4" s="23"/>
    </row>
    <row r="5" ht="12" customHeight="1" spans="1:11">
      <c r="A5" s="8"/>
      <c r="B5" s="5"/>
      <c r="C5" s="5"/>
      <c r="D5" s="5"/>
      <c r="E5" s="5"/>
      <c r="F5" s="5"/>
      <c r="G5" s="5" t="s">
        <v>15</v>
      </c>
      <c r="H5" s="7">
        <f>SUM(H9+H13+H17+H21+H25+H29+H33+H37+H41+H45+H49+H53+H57+H61)</f>
        <v>4745</v>
      </c>
      <c r="I5" s="7">
        <f>SUM(I9+I13+I17+I21+I25+I29+I33+I37+I41+I45+I49+I53+I57+I61)</f>
        <v>4600</v>
      </c>
      <c r="J5" s="5"/>
      <c r="K5" s="23"/>
    </row>
    <row r="6" ht="12" customHeight="1" spans="1:11">
      <c r="A6" s="8"/>
      <c r="B6" s="5"/>
      <c r="C6" s="5"/>
      <c r="D6" s="5"/>
      <c r="E6" s="5"/>
      <c r="F6" s="5"/>
      <c r="G6" s="5" t="s">
        <v>16</v>
      </c>
      <c r="H6" s="7">
        <f>SUM(H10+H14+H18+H22+H26+H30+H34+H38+H42+H46+H50+H54+H58+H62)</f>
        <v>2000</v>
      </c>
      <c r="I6" s="7">
        <f>SUM(I10+I14+I18+I22+I26+I30+I34+I38+I42+I46+I50+I54+I58+I62)</f>
        <v>2000</v>
      </c>
      <c r="J6" s="5"/>
      <c r="K6" s="23"/>
    </row>
    <row r="7" ht="12" customHeight="1" spans="1:11">
      <c r="A7" s="8"/>
      <c r="B7" s="5"/>
      <c r="C7" s="5"/>
      <c r="D7" s="5"/>
      <c r="E7" s="5"/>
      <c r="F7" s="5"/>
      <c r="G7" s="5" t="s">
        <v>17</v>
      </c>
      <c r="H7" s="7">
        <f>SUM(H11+H15+H19+H23+H27+H31+H35+H39+H43+H47+H51+H55+H59+H63)</f>
        <v>19554.26</v>
      </c>
      <c r="I7" s="7">
        <f>SUM(I11+I15+I19+I23+I27+I31+I35+I39+I43+I47+I51+I55+I59+I63)</f>
        <v>18212.67</v>
      </c>
      <c r="J7" s="5"/>
      <c r="K7" s="23"/>
    </row>
    <row r="8" ht="12" customHeight="1" spans="1:11">
      <c r="A8" s="9" t="s">
        <v>18</v>
      </c>
      <c r="B8" s="10" t="s">
        <v>19</v>
      </c>
      <c r="C8" s="10" t="s">
        <v>20</v>
      </c>
      <c r="D8" s="10" t="s">
        <v>21</v>
      </c>
      <c r="E8" s="10">
        <v>2017</v>
      </c>
      <c r="F8" s="10">
        <v>2017</v>
      </c>
      <c r="G8" s="10" t="s">
        <v>14</v>
      </c>
      <c r="H8" s="10">
        <v>402.61</v>
      </c>
      <c r="I8" s="10">
        <v>402.61</v>
      </c>
      <c r="J8" s="10" t="s">
        <v>22</v>
      </c>
      <c r="K8" s="24" t="s">
        <v>23</v>
      </c>
    </row>
    <row r="9" ht="12" customHeight="1" spans="1:11">
      <c r="A9" s="11"/>
      <c r="B9" s="10"/>
      <c r="C9" s="10"/>
      <c r="D9" s="10"/>
      <c r="E9" s="10"/>
      <c r="F9" s="10"/>
      <c r="G9" s="10" t="s">
        <v>15</v>
      </c>
      <c r="H9" s="10">
        <v>80</v>
      </c>
      <c r="I9" s="10">
        <v>80</v>
      </c>
      <c r="J9" s="10"/>
      <c r="K9" s="24"/>
    </row>
    <row r="10" ht="12" customHeight="1" spans="1:11">
      <c r="A10" s="11"/>
      <c r="B10" s="10"/>
      <c r="C10" s="10"/>
      <c r="D10" s="10"/>
      <c r="E10" s="10"/>
      <c r="F10" s="10"/>
      <c r="G10" s="10" t="s">
        <v>16</v>
      </c>
      <c r="H10" s="10">
        <v>42</v>
      </c>
      <c r="I10" s="10">
        <v>42</v>
      </c>
      <c r="J10" s="10"/>
      <c r="K10" s="24"/>
    </row>
    <row r="11" ht="12" customHeight="1" spans="1:11">
      <c r="A11" s="11"/>
      <c r="B11" s="10"/>
      <c r="C11" s="10"/>
      <c r="D11" s="10"/>
      <c r="E11" s="10"/>
      <c r="F11" s="10"/>
      <c r="G11" s="10" t="s">
        <v>17</v>
      </c>
      <c r="H11" s="10">
        <f>SUM(H8-H9-H10)</f>
        <v>280.61</v>
      </c>
      <c r="I11" s="10">
        <f>SUM(I8-I9-I10)</f>
        <v>280.61</v>
      </c>
      <c r="J11" s="10"/>
      <c r="K11" s="24"/>
    </row>
    <row r="12" ht="12" customHeight="1" spans="1:11">
      <c r="A12" s="11"/>
      <c r="B12" s="10" t="s">
        <v>24</v>
      </c>
      <c r="C12" s="10" t="s">
        <v>20</v>
      </c>
      <c r="D12" s="10" t="s">
        <v>25</v>
      </c>
      <c r="E12" s="10">
        <v>2017</v>
      </c>
      <c r="F12" s="10">
        <v>2017</v>
      </c>
      <c r="G12" s="10" t="s">
        <v>14</v>
      </c>
      <c r="H12" s="10">
        <v>375</v>
      </c>
      <c r="I12" s="10">
        <v>375</v>
      </c>
      <c r="J12" s="10" t="s">
        <v>26</v>
      </c>
      <c r="K12" s="24" t="s">
        <v>27</v>
      </c>
    </row>
    <row r="13" ht="12" customHeight="1" spans="1:11">
      <c r="A13" s="11"/>
      <c r="B13" s="10"/>
      <c r="C13" s="10"/>
      <c r="D13" s="10"/>
      <c r="E13" s="10"/>
      <c r="F13" s="10"/>
      <c r="G13" s="10" t="s">
        <v>15</v>
      </c>
      <c r="H13" s="10">
        <f>SUM(H12*0.2)</f>
        <v>75</v>
      </c>
      <c r="I13" s="10">
        <f>SUM(I12*0.2)</f>
        <v>75</v>
      </c>
      <c r="J13" s="10"/>
      <c r="K13" s="24"/>
    </row>
    <row r="14" ht="12" customHeight="1" spans="1:11">
      <c r="A14" s="11"/>
      <c r="B14" s="10"/>
      <c r="C14" s="10"/>
      <c r="D14" s="10"/>
      <c r="E14" s="10"/>
      <c r="F14" s="10"/>
      <c r="G14" s="10" t="s">
        <v>16</v>
      </c>
      <c r="H14" s="10">
        <v>40</v>
      </c>
      <c r="I14" s="10">
        <v>40</v>
      </c>
      <c r="J14" s="10"/>
      <c r="K14" s="24"/>
    </row>
    <row r="15" ht="12" customHeight="1" spans="1:11">
      <c r="A15" s="11"/>
      <c r="B15" s="10"/>
      <c r="C15" s="10"/>
      <c r="D15" s="10"/>
      <c r="E15" s="10"/>
      <c r="F15" s="10"/>
      <c r="G15" s="10" t="s">
        <v>17</v>
      </c>
      <c r="H15" s="10">
        <f>SUM(H12-H13-H14)</f>
        <v>260</v>
      </c>
      <c r="I15" s="10">
        <f>SUM(I12-I13-I14)</f>
        <v>260</v>
      </c>
      <c r="J15" s="10"/>
      <c r="K15" s="24"/>
    </row>
    <row r="16" ht="12" customHeight="1" spans="1:11">
      <c r="A16" s="11"/>
      <c r="B16" s="10" t="s">
        <v>28</v>
      </c>
      <c r="C16" s="10" t="s">
        <v>20</v>
      </c>
      <c r="D16" s="10" t="s">
        <v>29</v>
      </c>
      <c r="E16" s="10">
        <v>2017</v>
      </c>
      <c r="F16" s="10">
        <v>2017</v>
      </c>
      <c r="G16" s="10" t="s">
        <v>14</v>
      </c>
      <c r="H16" s="10">
        <v>502.32</v>
      </c>
      <c r="I16" s="10">
        <v>502.32</v>
      </c>
      <c r="J16" s="10" t="s">
        <v>30</v>
      </c>
      <c r="K16" s="24" t="s">
        <v>31</v>
      </c>
    </row>
    <row r="17" ht="12" customHeight="1" spans="1:11">
      <c r="A17" s="11"/>
      <c r="B17" s="10"/>
      <c r="C17" s="10"/>
      <c r="D17" s="10"/>
      <c r="E17" s="10"/>
      <c r="F17" s="10"/>
      <c r="G17" s="10" t="s">
        <v>15</v>
      </c>
      <c r="H17" s="10">
        <v>100</v>
      </c>
      <c r="I17" s="10">
        <v>100</v>
      </c>
      <c r="J17" s="10"/>
      <c r="K17" s="24"/>
    </row>
    <row r="18" ht="12" customHeight="1" spans="1:11">
      <c r="A18" s="11"/>
      <c r="B18" s="10"/>
      <c r="C18" s="10"/>
      <c r="D18" s="10"/>
      <c r="E18" s="10"/>
      <c r="F18" s="10"/>
      <c r="G18" s="10" t="s">
        <v>16</v>
      </c>
      <c r="H18" s="10">
        <v>53</v>
      </c>
      <c r="I18" s="10">
        <v>53</v>
      </c>
      <c r="J18" s="10"/>
      <c r="K18" s="24"/>
    </row>
    <row r="19" ht="12" customHeight="1" spans="1:11">
      <c r="A19" s="12"/>
      <c r="B19" s="10"/>
      <c r="C19" s="10"/>
      <c r="D19" s="10"/>
      <c r="E19" s="10"/>
      <c r="F19" s="10"/>
      <c r="G19" s="10" t="s">
        <v>17</v>
      </c>
      <c r="H19" s="10">
        <f>SUM(H16-H17-H18)</f>
        <v>349.32</v>
      </c>
      <c r="I19" s="10">
        <f>SUM(I16-I17-I18)</f>
        <v>349.32</v>
      </c>
      <c r="J19" s="10"/>
      <c r="K19" s="24"/>
    </row>
    <row r="20" ht="12" customHeight="1" spans="1:11">
      <c r="A20" s="13" t="s">
        <v>32</v>
      </c>
      <c r="B20" s="10" t="s">
        <v>33</v>
      </c>
      <c r="C20" s="10" t="s">
        <v>34</v>
      </c>
      <c r="D20" s="10" t="s">
        <v>35</v>
      </c>
      <c r="E20" s="10">
        <v>2017</v>
      </c>
      <c r="F20" s="10">
        <v>2018</v>
      </c>
      <c r="G20" s="10" t="s">
        <v>14</v>
      </c>
      <c r="H20" s="10">
        <v>10625</v>
      </c>
      <c r="I20" s="10">
        <v>10625</v>
      </c>
      <c r="J20" s="10" t="s">
        <v>36</v>
      </c>
      <c r="K20" s="24" t="s">
        <v>37</v>
      </c>
    </row>
    <row r="21" ht="13" customHeight="1" spans="1:11">
      <c r="A21" s="13"/>
      <c r="B21" s="10"/>
      <c r="C21" s="10"/>
      <c r="D21" s="10"/>
      <c r="E21" s="10"/>
      <c r="F21" s="10"/>
      <c r="G21" s="10" t="s">
        <v>15</v>
      </c>
      <c r="H21" s="10">
        <v>2167</v>
      </c>
      <c r="I21" s="10">
        <v>2167</v>
      </c>
      <c r="J21" s="10"/>
      <c r="K21" s="24"/>
    </row>
    <row r="22" ht="12" customHeight="1" spans="1:11">
      <c r="A22" s="13"/>
      <c r="B22" s="10"/>
      <c r="C22" s="10"/>
      <c r="D22" s="10"/>
      <c r="E22" s="10"/>
      <c r="F22" s="10"/>
      <c r="G22" s="10" t="s">
        <v>16</v>
      </c>
      <c r="H22" s="10">
        <v>1135</v>
      </c>
      <c r="I22" s="10">
        <v>1135</v>
      </c>
      <c r="J22" s="10"/>
      <c r="K22" s="24"/>
    </row>
    <row r="23" ht="14" customHeight="1" spans="1:11">
      <c r="A23" s="13"/>
      <c r="B23" s="10"/>
      <c r="C23" s="10"/>
      <c r="D23" s="10"/>
      <c r="E23" s="10"/>
      <c r="F23" s="10"/>
      <c r="G23" s="10" t="s">
        <v>17</v>
      </c>
      <c r="H23" s="10">
        <f>SUM(H20-H21-H22)</f>
        <v>7323</v>
      </c>
      <c r="I23" s="10">
        <f>SUM(I20-I21-I22)</f>
        <v>7323</v>
      </c>
      <c r="J23" s="10"/>
      <c r="K23" s="24"/>
    </row>
    <row r="24" ht="12" customHeight="1" spans="1:11">
      <c r="A24" s="13" t="s">
        <v>38</v>
      </c>
      <c r="B24" s="14" t="s">
        <v>39</v>
      </c>
      <c r="C24" s="14" t="s">
        <v>20</v>
      </c>
      <c r="D24" s="14" t="s">
        <v>40</v>
      </c>
      <c r="E24" s="14">
        <v>2017</v>
      </c>
      <c r="F24" s="14">
        <v>2017</v>
      </c>
      <c r="G24" s="10" t="s">
        <v>14</v>
      </c>
      <c r="H24" s="14">
        <v>2425.56</v>
      </c>
      <c r="I24" s="14">
        <v>2425.56</v>
      </c>
      <c r="J24" s="14" t="s">
        <v>41</v>
      </c>
      <c r="K24" s="24" t="s">
        <v>42</v>
      </c>
    </row>
    <row r="25" ht="12" customHeight="1" spans="1:11">
      <c r="A25" s="13"/>
      <c r="B25" s="14"/>
      <c r="C25" s="14"/>
      <c r="D25" s="14"/>
      <c r="E25" s="14"/>
      <c r="F25" s="14"/>
      <c r="G25" s="10" t="s">
        <v>15</v>
      </c>
      <c r="H25" s="14">
        <v>436</v>
      </c>
      <c r="I25" s="14">
        <v>436</v>
      </c>
      <c r="J25" s="14"/>
      <c r="K25" s="24"/>
    </row>
    <row r="26" ht="12" customHeight="1" spans="1:11">
      <c r="A26" s="13"/>
      <c r="B26" s="14"/>
      <c r="C26" s="14"/>
      <c r="D26" s="14"/>
      <c r="E26" s="14"/>
      <c r="F26" s="14"/>
      <c r="G26" s="10" t="s">
        <v>16</v>
      </c>
      <c r="H26" s="14">
        <v>261</v>
      </c>
      <c r="I26" s="14">
        <v>261</v>
      </c>
      <c r="J26" s="14"/>
      <c r="K26" s="24"/>
    </row>
    <row r="27" ht="12" customHeight="1" spans="1:11">
      <c r="A27" s="13"/>
      <c r="B27" s="14"/>
      <c r="C27" s="14"/>
      <c r="D27" s="14"/>
      <c r="E27" s="14"/>
      <c r="F27" s="14"/>
      <c r="G27" s="10" t="s">
        <v>17</v>
      </c>
      <c r="H27" s="10">
        <f>SUM(H24-H25-H26)</f>
        <v>1728.56</v>
      </c>
      <c r="I27" s="10">
        <f>SUM(I24-I25-I26)</f>
        <v>1728.56</v>
      </c>
      <c r="J27" s="14"/>
      <c r="K27" s="24"/>
    </row>
    <row r="28" ht="12" customHeight="1" spans="1:11">
      <c r="A28" s="13"/>
      <c r="B28" s="14" t="s">
        <v>43</v>
      </c>
      <c r="C28" s="14" t="s">
        <v>34</v>
      </c>
      <c r="D28" s="14" t="s">
        <v>44</v>
      </c>
      <c r="E28" s="14">
        <v>2017</v>
      </c>
      <c r="F28" s="14">
        <v>2017</v>
      </c>
      <c r="G28" s="10" t="s">
        <v>14</v>
      </c>
      <c r="H28" s="15">
        <v>714.03</v>
      </c>
      <c r="I28" s="15">
        <v>714.03</v>
      </c>
      <c r="J28" s="25" t="s">
        <v>45</v>
      </c>
      <c r="K28" s="24" t="s">
        <v>46</v>
      </c>
    </row>
    <row r="29" ht="12" customHeight="1" spans="1:11">
      <c r="A29" s="13"/>
      <c r="B29" s="14"/>
      <c r="C29" s="14"/>
      <c r="D29" s="14"/>
      <c r="E29" s="14"/>
      <c r="F29" s="14"/>
      <c r="G29" s="10" t="s">
        <v>15</v>
      </c>
      <c r="H29" s="14">
        <v>128</v>
      </c>
      <c r="I29" s="14">
        <v>128</v>
      </c>
      <c r="J29" s="25"/>
      <c r="K29" s="24"/>
    </row>
    <row r="30" ht="12" customHeight="1" spans="1:11">
      <c r="A30" s="13"/>
      <c r="B30" s="14"/>
      <c r="C30" s="14"/>
      <c r="D30" s="14"/>
      <c r="E30" s="14"/>
      <c r="F30" s="14"/>
      <c r="G30" s="10" t="s">
        <v>16</v>
      </c>
      <c r="H30" s="14">
        <v>77</v>
      </c>
      <c r="I30" s="14">
        <v>77</v>
      </c>
      <c r="J30" s="25"/>
      <c r="K30" s="24"/>
    </row>
    <row r="31" ht="12" customHeight="1" spans="1:11">
      <c r="A31" s="13"/>
      <c r="B31" s="14"/>
      <c r="C31" s="14"/>
      <c r="D31" s="14"/>
      <c r="E31" s="14"/>
      <c r="F31" s="14"/>
      <c r="G31" s="10" t="s">
        <v>17</v>
      </c>
      <c r="H31" s="10">
        <f>SUM(H28-H29-H30)</f>
        <v>509.03</v>
      </c>
      <c r="I31" s="10">
        <f>SUM(I28-I29-I30)</f>
        <v>509.03</v>
      </c>
      <c r="J31" s="25"/>
      <c r="K31" s="24"/>
    </row>
    <row r="32" ht="12" customHeight="1" spans="1:11">
      <c r="A32" s="13"/>
      <c r="B32" s="14" t="s">
        <v>47</v>
      </c>
      <c r="C32" s="14" t="s">
        <v>34</v>
      </c>
      <c r="D32" s="14" t="s">
        <v>48</v>
      </c>
      <c r="E32" s="14">
        <v>2017</v>
      </c>
      <c r="F32" s="14">
        <v>2017</v>
      </c>
      <c r="G32" s="10" t="s">
        <v>14</v>
      </c>
      <c r="H32" s="14">
        <v>173.15</v>
      </c>
      <c r="I32" s="14">
        <v>173.15</v>
      </c>
      <c r="J32" s="14" t="s">
        <v>49</v>
      </c>
      <c r="K32" s="24" t="s">
        <v>46</v>
      </c>
    </row>
    <row r="33" ht="12" customHeight="1" spans="1:11">
      <c r="A33" s="13"/>
      <c r="B33" s="14"/>
      <c r="C33" s="14"/>
      <c r="D33" s="14"/>
      <c r="E33" s="14"/>
      <c r="F33" s="14"/>
      <c r="G33" s="10" t="s">
        <v>15</v>
      </c>
      <c r="H33" s="14">
        <v>31</v>
      </c>
      <c r="I33" s="14">
        <v>31</v>
      </c>
      <c r="J33" s="14"/>
      <c r="K33" s="24"/>
    </row>
    <row r="34" ht="12" customHeight="1" spans="1:11">
      <c r="A34" s="13"/>
      <c r="B34" s="14"/>
      <c r="C34" s="14"/>
      <c r="D34" s="14"/>
      <c r="E34" s="14"/>
      <c r="F34" s="14"/>
      <c r="G34" s="10" t="s">
        <v>16</v>
      </c>
      <c r="H34" s="14">
        <v>19</v>
      </c>
      <c r="I34" s="14">
        <v>19</v>
      </c>
      <c r="J34" s="14"/>
      <c r="K34" s="24"/>
    </row>
    <row r="35" ht="12" customHeight="1" spans="1:11">
      <c r="A35" s="13"/>
      <c r="B35" s="14"/>
      <c r="C35" s="14"/>
      <c r="D35" s="14"/>
      <c r="E35" s="14"/>
      <c r="F35" s="14"/>
      <c r="G35" s="10" t="s">
        <v>17</v>
      </c>
      <c r="H35" s="10">
        <f>SUM(H32-H33-H34)</f>
        <v>123.15</v>
      </c>
      <c r="I35" s="10">
        <f>SUM(I32-I33-I34)</f>
        <v>123.15</v>
      </c>
      <c r="J35" s="14"/>
      <c r="K35" s="24"/>
    </row>
    <row r="36" ht="13" customHeight="1" spans="1:11">
      <c r="A36" s="13" t="s">
        <v>50</v>
      </c>
      <c r="B36" s="10" t="s">
        <v>51</v>
      </c>
      <c r="C36" s="10" t="s">
        <v>20</v>
      </c>
      <c r="D36" s="16" t="s">
        <v>52</v>
      </c>
      <c r="E36" s="10">
        <v>2017</v>
      </c>
      <c r="F36" s="10">
        <v>2018</v>
      </c>
      <c r="G36" s="10" t="s">
        <v>14</v>
      </c>
      <c r="H36" s="10">
        <v>2138.73</v>
      </c>
      <c r="I36" s="10">
        <v>2138.73</v>
      </c>
      <c r="J36" s="10" t="s">
        <v>53</v>
      </c>
      <c r="K36" s="26" t="s">
        <v>54</v>
      </c>
    </row>
    <row r="37" ht="13" customHeight="1" spans="1:11">
      <c r="A37" s="13"/>
      <c r="B37" s="10"/>
      <c r="C37" s="10"/>
      <c r="D37" s="16"/>
      <c r="E37" s="10"/>
      <c r="F37" s="10"/>
      <c r="G37" s="10" t="s">
        <v>15</v>
      </c>
      <c r="H37" s="10">
        <v>328</v>
      </c>
      <c r="I37" s="10">
        <v>328</v>
      </c>
      <c r="J37" s="10"/>
      <c r="K37" s="26"/>
    </row>
    <row r="38" ht="12" customHeight="1" spans="1:11">
      <c r="A38" s="13"/>
      <c r="B38" s="10"/>
      <c r="C38" s="10"/>
      <c r="D38" s="16"/>
      <c r="E38" s="10"/>
      <c r="F38" s="10"/>
      <c r="G38" s="10" t="s">
        <v>16</v>
      </c>
      <c r="H38" s="10"/>
      <c r="I38" s="10"/>
      <c r="J38" s="10"/>
      <c r="K38" s="26"/>
    </row>
    <row r="39" ht="14" customHeight="1" spans="1:11">
      <c r="A39" s="13"/>
      <c r="B39" s="10"/>
      <c r="C39" s="10"/>
      <c r="D39" s="16"/>
      <c r="E39" s="10"/>
      <c r="F39" s="10"/>
      <c r="G39" s="10" t="s">
        <v>17</v>
      </c>
      <c r="H39" s="10">
        <f>SUM(H36-H37-H38)</f>
        <v>1810.73</v>
      </c>
      <c r="I39" s="10">
        <f>SUM(I36-I37-I38)</f>
        <v>1810.73</v>
      </c>
      <c r="J39" s="10"/>
      <c r="K39" s="26"/>
    </row>
    <row r="40" ht="13" customHeight="1" spans="1:11">
      <c r="A40" s="13"/>
      <c r="B40" s="10" t="s">
        <v>55</v>
      </c>
      <c r="C40" s="10" t="s">
        <v>56</v>
      </c>
      <c r="D40" s="10" t="s">
        <v>57</v>
      </c>
      <c r="E40" s="10">
        <v>2017</v>
      </c>
      <c r="F40" s="10">
        <v>2018</v>
      </c>
      <c r="G40" s="10" t="s">
        <v>14</v>
      </c>
      <c r="H40" s="10">
        <v>1216.68</v>
      </c>
      <c r="I40" s="10">
        <v>1216.68</v>
      </c>
      <c r="J40" s="10" t="s">
        <v>58</v>
      </c>
      <c r="K40" s="26" t="s">
        <v>59</v>
      </c>
    </row>
    <row r="41" ht="12" customHeight="1" spans="1:11">
      <c r="A41" s="13"/>
      <c r="B41" s="10"/>
      <c r="C41" s="10"/>
      <c r="D41" s="10"/>
      <c r="E41" s="10"/>
      <c r="F41" s="10"/>
      <c r="G41" s="10" t="s">
        <v>15</v>
      </c>
      <c r="H41" s="10">
        <v>183</v>
      </c>
      <c r="I41" s="10">
        <v>183</v>
      </c>
      <c r="J41" s="10"/>
      <c r="K41" s="26"/>
    </row>
    <row r="42" ht="12" customHeight="1" spans="1:11">
      <c r="A42" s="13"/>
      <c r="B42" s="10"/>
      <c r="C42" s="10"/>
      <c r="D42" s="10"/>
      <c r="E42" s="10"/>
      <c r="F42" s="10"/>
      <c r="G42" s="10" t="s">
        <v>16</v>
      </c>
      <c r="H42" s="10"/>
      <c r="I42" s="10"/>
      <c r="J42" s="10"/>
      <c r="K42" s="26"/>
    </row>
    <row r="43" ht="18" customHeight="1" spans="1:11">
      <c r="A43" s="13"/>
      <c r="B43" s="10"/>
      <c r="C43" s="10"/>
      <c r="D43" s="10"/>
      <c r="E43" s="10"/>
      <c r="F43" s="10"/>
      <c r="G43" s="10" t="s">
        <v>17</v>
      </c>
      <c r="H43" s="10">
        <f>SUM(H40-H41-H42)</f>
        <v>1033.68</v>
      </c>
      <c r="I43" s="10">
        <f>SUM(I40-I41-I42)</f>
        <v>1033.68</v>
      </c>
      <c r="J43" s="10"/>
      <c r="K43" s="26"/>
    </row>
    <row r="44" ht="12" customHeight="1" spans="1:11">
      <c r="A44" s="13" t="s">
        <v>60</v>
      </c>
      <c r="B44" s="10" t="s">
        <v>61</v>
      </c>
      <c r="C44" s="10" t="s">
        <v>62</v>
      </c>
      <c r="D44" s="10" t="s">
        <v>63</v>
      </c>
      <c r="E44" s="10">
        <v>2017</v>
      </c>
      <c r="F44" s="10">
        <v>2018</v>
      </c>
      <c r="G44" s="10" t="s">
        <v>14</v>
      </c>
      <c r="H44" s="10">
        <v>4230.58</v>
      </c>
      <c r="I44" s="10">
        <v>2743.99</v>
      </c>
      <c r="J44" s="10" t="s">
        <v>64</v>
      </c>
      <c r="K44" s="26" t="s">
        <v>65</v>
      </c>
    </row>
    <row r="45" ht="12" customHeight="1" spans="1:11">
      <c r="A45" s="13"/>
      <c r="B45" s="10"/>
      <c r="C45" s="10"/>
      <c r="D45" s="10"/>
      <c r="E45" s="10"/>
      <c r="F45" s="10"/>
      <c r="G45" s="10" t="s">
        <v>15</v>
      </c>
      <c r="H45" s="10">
        <v>550</v>
      </c>
      <c r="I45" s="10">
        <v>405</v>
      </c>
      <c r="J45" s="10"/>
      <c r="K45" s="26"/>
    </row>
    <row r="46" ht="12" customHeight="1" spans="1:11">
      <c r="A46" s="13"/>
      <c r="B46" s="10"/>
      <c r="C46" s="10"/>
      <c r="D46" s="10"/>
      <c r="E46" s="10"/>
      <c r="F46" s="10"/>
      <c r="G46" s="10" t="s">
        <v>16</v>
      </c>
      <c r="H46" s="10"/>
      <c r="I46" s="10"/>
      <c r="J46" s="10"/>
      <c r="K46" s="26"/>
    </row>
    <row r="47" ht="12" customHeight="1" spans="1:11">
      <c r="A47" s="13"/>
      <c r="B47" s="10"/>
      <c r="C47" s="10"/>
      <c r="D47" s="10"/>
      <c r="E47" s="10"/>
      <c r="F47" s="10"/>
      <c r="G47" s="10" t="s">
        <v>17</v>
      </c>
      <c r="H47" s="10">
        <f>H44-H45</f>
        <v>3680.58</v>
      </c>
      <c r="I47" s="10">
        <f>I44-I45</f>
        <v>2338.99</v>
      </c>
      <c r="J47" s="10"/>
      <c r="K47" s="26"/>
    </row>
    <row r="48" ht="12" customHeight="1" spans="1:11">
      <c r="A48" s="13" t="s">
        <v>66</v>
      </c>
      <c r="B48" s="10" t="s">
        <v>67</v>
      </c>
      <c r="C48" s="10" t="s">
        <v>68</v>
      </c>
      <c r="D48" s="10" t="s">
        <v>69</v>
      </c>
      <c r="E48" s="10">
        <v>2017</v>
      </c>
      <c r="F48" s="10">
        <v>2017</v>
      </c>
      <c r="G48" s="10" t="s">
        <v>14</v>
      </c>
      <c r="H48" s="10">
        <v>1620.15</v>
      </c>
      <c r="I48" s="10">
        <v>1620.15</v>
      </c>
      <c r="J48" s="10" t="s">
        <v>70</v>
      </c>
      <c r="K48" s="26" t="s">
        <v>71</v>
      </c>
    </row>
    <row r="49" ht="12" customHeight="1" spans="1:11">
      <c r="A49" s="13"/>
      <c r="B49" s="10"/>
      <c r="C49" s="10"/>
      <c r="D49" s="10"/>
      <c r="E49" s="10"/>
      <c r="F49" s="10"/>
      <c r="G49" s="10" t="s">
        <v>15</v>
      </c>
      <c r="H49" s="14">
        <v>292</v>
      </c>
      <c r="I49" s="14">
        <v>292</v>
      </c>
      <c r="J49" s="10"/>
      <c r="K49" s="26"/>
    </row>
    <row r="50" ht="12" customHeight="1" spans="1:11">
      <c r="A50" s="13"/>
      <c r="B50" s="10"/>
      <c r="C50" s="10"/>
      <c r="D50" s="10"/>
      <c r="E50" s="10"/>
      <c r="F50" s="10"/>
      <c r="G50" s="10" t="s">
        <v>16</v>
      </c>
      <c r="H50" s="17">
        <v>174</v>
      </c>
      <c r="I50" s="17">
        <v>174</v>
      </c>
      <c r="J50" s="10"/>
      <c r="K50" s="26"/>
    </row>
    <row r="51" ht="16" customHeight="1" spans="1:11">
      <c r="A51" s="13"/>
      <c r="B51" s="10"/>
      <c r="C51" s="10"/>
      <c r="D51" s="10"/>
      <c r="E51" s="10"/>
      <c r="F51" s="10"/>
      <c r="G51" s="10" t="s">
        <v>17</v>
      </c>
      <c r="H51" s="10">
        <f>SUM(H48-H49-H50)</f>
        <v>1154.15</v>
      </c>
      <c r="I51" s="10">
        <f>SUM(I48-I49-I50)</f>
        <v>1154.15</v>
      </c>
      <c r="J51" s="10"/>
      <c r="K51" s="26"/>
    </row>
    <row r="52" ht="12" customHeight="1" spans="1:11">
      <c r="A52" s="13" t="s">
        <v>72</v>
      </c>
      <c r="B52" s="10" t="s">
        <v>73</v>
      </c>
      <c r="C52" s="10" t="s">
        <v>34</v>
      </c>
      <c r="D52" s="10" t="s">
        <v>74</v>
      </c>
      <c r="E52" s="10">
        <v>2017</v>
      </c>
      <c r="F52" s="10">
        <v>2017</v>
      </c>
      <c r="G52" s="10" t="s">
        <v>14</v>
      </c>
      <c r="H52" s="14">
        <v>725.45</v>
      </c>
      <c r="I52" s="14">
        <v>725.45</v>
      </c>
      <c r="J52" s="14" t="s">
        <v>75</v>
      </c>
      <c r="K52" s="24" t="s">
        <v>76</v>
      </c>
    </row>
    <row r="53" ht="12" customHeight="1" spans="1:11">
      <c r="A53" s="13"/>
      <c r="B53" s="10"/>
      <c r="C53" s="10"/>
      <c r="D53" s="10"/>
      <c r="E53" s="10"/>
      <c r="F53" s="10"/>
      <c r="G53" s="10" t="s">
        <v>15</v>
      </c>
      <c r="H53" s="10">
        <v>145</v>
      </c>
      <c r="I53" s="10">
        <v>145</v>
      </c>
      <c r="J53" s="14"/>
      <c r="K53" s="24"/>
    </row>
    <row r="54" ht="12" customHeight="1" spans="1:11">
      <c r="A54" s="13"/>
      <c r="B54" s="10"/>
      <c r="C54" s="10"/>
      <c r="D54" s="10"/>
      <c r="E54" s="10"/>
      <c r="F54" s="10"/>
      <c r="G54" s="10" t="s">
        <v>16</v>
      </c>
      <c r="H54" s="14">
        <v>77</v>
      </c>
      <c r="I54" s="14">
        <v>77</v>
      </c>
      <c r="J54" s="14"/>
      <c r="K54" s="24"/>
    </row>
    <row r="55" ht="12" customHeight="1" spans="1:11">
      <c r="A55" s="13"/>
      <c r="B55" s="10"/>
      <c r="C55" s="10"/>
      <c r="D55" s="10"/>
      <c r="E55" s="10"/>
      <c r="F55" s="10"/>
      <c r="G55" s="10" t="s">
        <v>17</v>
      </c>
      <c r="H55" s="10">
        <f>SUM(H52-H53-H54)</f>
        <v>503.45</v>
      </c>
      <c r="I55" s="10">
        <f>SUM(I52-I53-I54)</f>
        <v>503.45</v>
      </c>
      <c r="J55" s="14"/>
      <c r="K55" s="24"/>
    </row>
    <row r="56" ht="12" customHeight="1" spans="1:11">
      <c r="A56" s="13"/>
      <c r="B56" s="14" t="s">
        <v>77</v>
      </c>
      <c r="C56" s="14" t="s">
        <v>34</v>
      </c>
      <c r="D56" s="14" t="s">
        <v>78</v>
      </c>
      <c r="E56" s="14">
        <v>2017</v>
      </c>
      <c r="F56" s="14">
        <v>2017</v>
      </c>
      <c r="G56" s="10" t="s">
        <v>14</v>
      </c>
      <c r="H56" s="14">
        <v>600</v>
      </c>
      <c r="I56" s="14">
        <v>600</v>
      </c>
      <c r="J56" s="14" t="s">
        <v>79</v>
      </c>
      <c r="K56" s="24" t="s">
        <v>80</v>
      </c>
    </row>
    <row r="57" ht="12" customHeight="1" spans="1:11">
      <c r="A57" s="13"/>
      <c r="B57" s="14"/>
      <c r="C57" s="14"/>
      <c r="D57" s="14"/>
      <c r="E57" s="14"/>
      <c r="F57" s="14"/>
      <c r="G57" s="10" t="s">
        <v>15</v>
      </c>
      <c r="H57" s="10">
        <f>SUM(H56*0.2)</f>
        <v>120</v>
      </c>
      <c r="I57" s="10">
        <f>SUM(I56*0.2)</f>
        <v>120</v>
      </c>
      <c r="J57" s="14"/>
      <c r="K57" s="24"/>
    </row>
    <row r="58" ht="12" customHeight="1" spans="1:11">
      <c r="A58" s="13"/>
      <c r="B58" s="14"/>
      <c r="C58" s="14"/>
      <c r="D58" s="14"/>
      <c r="E58" s="14"/>
      <c r="F58" s="14"/>
      <c r="G58" s="10" t="s">
        <v>16</v>
      </c>
      <c r="H58" s="14">
        <v>64</v>
      </c>
      <c r="I58" s="14">
        <v>64</v>
      </c>
      <c r="J58" s="14"/>
      <c r="K58" s="24"/>
    </row>
    <row r="59" ht="12" customHeight="1" spans="1:11">
      <c r="A59" s="13"/>
      <c r="B59" s="14"/>
      <c r="C59" s="14"/>
      <c r="D59" s="14"/>
      <c r="E59" s="14"/>
      <c r="F59" s="14"/>
      <c r="G59" s="10" t="s">
        <v>17</v>
      </c>
      <c r="H59" s="10">
        <f>SUM(H56-H57-H58)</f>
        <v>416</v>
      </c>
      <c r="I59" s="10">
        <f>SUM(I56-I57-I58)</f>
        <v>416</v>
      </c>
      <c r="J59" s="14"/>
      <c r="K59" s="24"/>
    </row>
    <row r="60" ht="12" customHeight="1" spans="1:11">
      <c r="A60" s="13"/>
      <c r="B60" s="14" t="s">
        <v>81</v>
      </c>
      <c r="C60" s="14" t="s">
        <v>34</v>
      </c>
      <c r="D60" s="14" t="s">
        <v>82</v>
      </c>
      <c r="E60" s="14">
        <v>2017</v>
      </c>
      <c r="F60" s="14">
        <v>2017</v>
      </c>
      <c r="G60" s="10" t="s">
        <v>14</v>
      </c>
      <c r="H60" s="14">
        <v>550</v>
      </c>
      <c r="I60" s="14">
        <v>550</v>
      </c>
      <c r="J60" s="14" t="s">
        <v>83</v>
      </c>
      <c r="K60" s="24" t="s">
        <v>84</v>
      </c>
    </row>
    <row r="61" ht="12" customHeight="1" spans="1:11">
      <c r="A61" s="13"/>
      <c r="B61" s="14"/>
      <c r="C61" s="14"/>
      <c r="D61" s="14"/>
      <c r="E61" s="14"/>
      <c r="F61" s="14"/>
      <c r="G61" s="10" t="s">
        <v>15</v>
      </c>
      <c r="H61" s="10">
        <f>SUM(H60*0.2)</f>
        <v>110</v>
      </c>
      <c r="I61" s="10">
        <f>SUM(I60*0.2)</f>
        <v>110</v>
      </c>
      <c r="J61" s="14"/>
      <c r="K61" s="24"/>
    </row>
    <row r="62" ht="12" customHeight="1" spans="1:11">
      <c r="A62" s="13"/>
      <c r="B62" s="14"/>
      <c r="C62" s="14"/>
      <c r="D62" s="14"/>
      <c r="E62" s="14"/>
      <c r="F62" s="14"/>
      <c r="G62" s="10" t="s">
        <v>16</v>
      </c>
      <c r="H62" s="14">
        <v>58</v>
      </c>
      <c r="I62" s="14">
        <v>58</v>
      </c>
      <c r="J62" s="14"/>
      <c r="K62" s="24"/>
    </row>
    <row r="63" ht="12" customHeight="1" spans="1:11">
      <c r="A63" s="18"/>
      <c r="B63" s="19"/>
      <c r="C63" s="19"/>
      <c r="D63" s="19"/>
      <c r="E63" s="19"/>
      <c r="F63" s="19"/>
      <c r="G63" s="20" t="s">
        <v>17</v>
      </c>
      <c r="H63" s="20">
        <f>SUM(H60-H61-H62)</f>
        <v>382</v>
      </c>
      <c r="I63" s="20">
        <f>SUM(I60-I61-I62)</f>
        <v>382</v>
      </c>
      <c r="J63" s="19"/>
      <c r="K63" s="27"/>
    </row>
    <row r="64" spans="2:11">
      <c r="B64" s="21"/>
      <c r="C64" s="21"/>
      <c r="D64" s="21"/>
      <c r="E64" s="21"/>
      <c r="F64" s="21"/>
      <c r="G64" s="21"/>
      <c r="H64" s="21"/>
      <c r="I64" s="21"/>
      <c r="J64" s="21"/>
      <c r="K64" s="21"/>
    </row>
    <row r="65" spans="2:11">
      <c r="B65" s="28"/>
      <c r="C65" s="28"/>
      <c r="D65" s="28"/>
      <c r="E65" s="28"/>
      <c r="F65" s="28"/>
      <c r="G65" s="29"/>
      <c r="H65" s="29"/>
      <c r="I65" s="29"/>
      <c r="J65" s="29"/>
      <c r="K65" s="29"/>
    </row>
  </sheetData>
  <mergeCells count="127">
    <mergeCell ref="A1:K1"/>
    <mergeCell ref="B64:K64"/>
    <mergeCell ref="B65:F65"/>
    <mergeCell ref="A2:A3"/>
    <mergeCell ref="A4:A7"/>
    <mergeCell ref="A8:A19"/>
    <mergeCell ref="A20:A23"/>
    <mergeCell ref="A24:A35"/>
    <mergeCell ref="A36:A43"/>
    <mergeCell ref="A44:A47"/>
    <mergeCell ref="A48:A51"/>
    <mergeCell ref="A52:A63"/>
    <mergeCell ref="B2:B3"/>
    <mergeCell ref="B4:B7"/>
    <mergeCell ref="B8:B11"/>
    <mergeCell ref="B12:B15"/>
    <mergeCell ref="B16:B19"/>
    <mergeCell ref="B20:B23"/>
    <mergeCell ref="B24:B27"/>
    <mergeCell ref="B28:B31"/>
    <mergeCell ref="B32:B35"/>
    <mergeCell ref="B36:B39"/>
    <mergeCell ref="B40:B43"/>
    <mergeCell ref="B44:B47"/>
    <mergeCell ref="B48:B51"/>
    <mergeCell ref="B52:B55"/>
    <mergeCell ref="B56:B59"/>
    <mergeCell ref="B60:B63"/>
    <mergeCell ref="C2:C3"/>
    <mergeCell ref="C4:C7"/>
    <mergeCell ref="C8:C11"/>
    <mergeCell ref="C12:C15"/>
    <mergeCell ref="C16:C19"/>
    <mergeCell ref="C20:C23"/>
    <mergeCell ref="C24:C27"/>
    <mergeCell ref="C28:C31"/>
    <mergeCell ref="C32:C35"/>
    <mergeCell ref="C36:C39"/>
    <mergeCell ref="C40:C43"/>
    <mergeCell ref="C44:C47"/>
    <mergeCell ref="C48:C51"/>
    <mergeCell ref="C52:C55"/>
    <mergeCell ref="C56:C59"/>
    <mergeCell ref="C60:C63"/>
    <mergeCell ref="D2:D3"/>
    <mergeCell ref="D4:D7"/>
    <mergeCell ref="D8:D11"/>
    <mergeCell ref="D12:D15"/>
    <mergeCell ref="D16:D19"/>
    <mergeCell ref="D20:D23"/>
    <mergeCell ref="D24:D27"/>
    <mergeCell ref="D28:D31"/>
    <mergeCell ref="D32:D35"/>
    <mergeCell ref="D36:D39"/>
    <mergeCell ref="D40:D43"/>
    <mergeCell ref="D44:D47"/>
    <mergeCell ref="D48:D51"/>
    <mergeCell ref="D52:D55"/>
    <mergeCell ref="D56:D59"/>
    <mergeCell ref="D60:D63"/>
    <mergeCell ref="E2:E3"/>
    <mergeCell ref="E4:E7"/>
    <mergeCell ref="E8:E11"/>
    <mergeCell ref="E12:E15"/>
    <mergeCell ref="E16:E19"/>
    <mergeCell ref="E20:E23"/>
    <mergeCell ref="E24:E27"/>
    <mergeCell ref="E28:E31"/>
    <mergeCell ref="E32:E35"/>
    <mergeCell ref="E36:E39"/>
    <mergeCell ref="E40:E43"/>
    <mergeCell ref="E44:E47"/>
    <mergeCell ref="E48:E51"/>
    <mergeCell ref="E52:E55"/>
    <mergeCell ref="E56:E59"/>
    <mergeCell ref="E60:E63"/>
    <mergeCell ref="F2:F3"/>
    <mergeCell ref="F4:F7"/>
    <mergeCell ref="F8:F11"/>
    <mergeCell ref="F12:F15"/>
    <mergeCell ref="F16:F19"/>
    <mergeCell ref="F20:F23"/>
    <mergeCell ref="F24:F27"/>
    <mergeCell ref="F28:F31"/>
    <mergeCell ref="F32:F35"/>
    <mergeCell ref="F36:F39"/>
    <mergeCell ref="F40:F43"/>
    <mergeCell ref="F44:F47"/>
    <mergeCell ref="F48:F51"/>
    <mergeCell ref="F52:F55"/>
    <mergeCell ref="F56:F59"/>
    <mergeCell ref="F60:F63"/>
    <mergeCell ref="G2:G3"/>
    <mergeCell ref="H2:H3"/>
    <mergeCell ref="I2:I3"/>
    <mergeCell ref="J2:J3"/>
    <mergeCell ref="J4:J7"/>
    <mergeCell ref="J8:J11"/>
    <mergeCell ref="J12:J15"/>
    <mergeCell ref="J16:J19"/>
    <mergeCell ref="J20:J23"/>
    <mergeCell ref="J24:J27"/>
    <mergeCell ref="J28:J31"/>
    <mergeCell ref="J32:J35"/>
    <mergeCell ref="J36:J39"/>
    <mergeCell ref="J40:J43"/>
    <mergeCell ref="J44:J47"/>
    <mergeCell ref="J48:J51"/>
    <mergeCell ref="J52:J55"/>
    <mergeCell ref="J56:J59"/>
    <mergeCell ref="J60:J63"/>
    <mergeCell ref="K2:K3"/>
    <mergeCell ref="K4:K7"/>
    <mergeCell ref="K8:K11"/>
    <mergeCell ref="K12:K15"/>
    <mergeCell ref="K16:K19"/>
    <mergeCell ref="K20:K23"/>
    <mergeCell ref="K24:K27"/>
    <mergeCell ref="K28:K31"/>
    <mergeCell ref="K32:K35"/>
    <mergeCell ref="K36:K39"/>
    <mergeCell ref="K40:K43"/>
    <mergeCell ref="K44:K47"/>
    <mergeCell ref="K48:K51"/>
    <mergeCell ref="K52:K55"/>
    <mergeCell ref="K56:K59"/>
    <mergeCell ref="K60:K63"/>
  </mergeCells>
  <printOptions horizontalCentered="1" verticalCentered="1"/>
  <pageMargins left="0.511805555555556" right="0.511805555555556" top="0.196527777777778" bottom="0.393055555555556" header="0.313888888888889" footer="0.313888888888889"/>
  <pageSetup paperSize="9" orientation="portrait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新调整下达计划定稿（报兵团行政常委会） (3)</vt:lpstr>
      <vt:lpstr>新调整下达计划定稿（报兵团行政常委会）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2017-07-24T13:46:46Z</dcterms:created>
  <dcterms:modified xsi:type="dcterms:W3CDTF">2017-07-24T16:37:35Z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2052-9.1.0.4180</vt:lpwstr>
  </property>
</Properties>
</file>